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9_2020\Spring 2020\"/>
    </mc:Choice>
  </mc:AlternateContent>
  <bookViews>
    <workbookView xWindow="0" yWindow="0" windowWidth="20985" windowHeight="9165"/>
  </bookViews>
  <sheets>
    <sheet name="SP 2020 NR Grad Tuition &amp; Fees" sheetId="2" r:id="rId1"/>
  </sheets>
  <calcPr calcId="162913"/>
</workbook>
</file>

<file path=xl/calcChain.xml><?xml version="1.0" encoding="utf-8"?>
<calcChain xmlns="http://schemas.openxmlformats.org/spreadsheetml/2006/main">
  <c r="B19" i="2" l="1"/>
  <c r="I16" i="2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D19" i="2"/>
  <c r="L19" i="2"/>
  <c r="H19" i="2"/>
  <c r="C19" i="2"/>
  <c r="G19" i="2"/>
  <c r="K19" i="2"/>
  <c r="F19" i="2"/>
  <c r="J19" i="2"/>
</calcChain>
</file>

<file path=xl/sharedStrings.xml><?xml version="1.0" encoding="utf-8"?>
<sst xmlns="http://schemas.openxmlformats.org/spreadsheetml/2006/main" count="31" uniqueCount="31">
  <si>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</si>
  <si>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</si>
  <si>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</si>
  <si>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</si>
  <si>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</si>
  <si>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</si>
  <si>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</si>
  <si>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</si>
  <si>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</si>
  <si>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</si>
  <si>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</si>
  <si>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</si>
  <si>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</si>
  <si>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</si>
  <si>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</si>
  <si>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</si>
  <si>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</si>
  <si>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</si>
  <si>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</si>
  <si>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</si>
  <si>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</si>
  <si>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</si>
  <si>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</si>
  <si>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</si>
  <si>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</si>
  <si>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</si>
  <si>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</si>
  <si>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</si>
  <si>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Graduate</t>
  </si>
  <si>
    <t>All information in this document is available at www.buffalo.edu/studentaccounts/tuition-and-fees.</t>
  </si>
  <si>
    <t>Non-Resident Online Graduate Tuition and Fee Billing Rates: 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</si>
</sst>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13" tableBorderDxfId="12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J30" sqref="J3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5" t="s">
        <v>30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4" t="s">
        <v>26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4" t="s">
        <v>27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6" t="s">
        <v>29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2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7" t="s">
        <v>20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22</v>
      </c>
      <c r="K7" s="8" t="s">
        <v>23</v>
      </c>
      <c r="L7" s="8" t="s">
        <v>24</v>
      </c>
      <c r="M7" s="9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6">
        <v>565</v>
      </c>
      <c r="C8" s="16">
        <f t="shared" ref="C8:C16" si="0">SUM(B8*2)</f>
        <v>1130</v>
      </c>
      <c r="D8" s="16">
        <f t="shared" ref="D8:D16" si="1">SUM(B8*3)</f>
        <v>1695</v>
      </c>
      <c r="E8" s="16">
        <f t="shared" ref="E8:E16" si="2">SUM(B8*4)</f>
        <v>2260</v>
      </c>
      <c r="F8" s="16">
        <f t="shared" ref="F8:F16" si="3">SUM(B8*5)</f>
        <v>2825</v>
      </c>
      <c r="G8" s="16">
        <f t="shared" ref="G8:G16" si="4">SUM(B8*6)</f>
        <v>3390</v>
      </c>
      <c r="H8" s="16">
        <f t="shared" ref="H8:H16" si="5">SUM(B8*7)</f>
        <v>3955</v>
      </c>
      <c r="I8" s="16">
        <f t="shared" ref="I8:I16" si="6">SUM(B8*8)</f>
        <v>4520</v>
      </c>
      <c r="J8" s="16">
        <f t="shared" ref="J8:J15" si="7">SUM(B8*9)</f>
        <v>5085</v>
      </c>
      <c r="K8" s="16">
        <f t="shared" ref="K8:K15" si="8">SUM(B8*10)</f>
        <v>5650</v>
      </c>
      <c r="L8" s="16">
        <f t="shared" ref="L8:L15" si="9">SUM(B8*11)</f>
        <v>6215</v>
      </c>
      <c r="M8" s="17">
        <v>6785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8">
        <v>21.88</v>
      </c>
      <c r="C9" s="18">
        <f t="shared" si="0"/>
        <v>43.76</v>
      </c>
      <c r="D9" s="18">
        <f t="shared" si="1"/>
        <v>65.64</v>
      </c>
      <c r="E9" s="18">
        <f t="shared" si="2"/>
        <v>87.52</v>
      </c>
      <c r="F9" s="18">
        <f t="shared" si="3"/>
        <v>109.39999999999999</v>
      </c>
      <c r="G9" s="18">
        <f t="shared" si="4"/>
        <v>131.28</v>
      </c>
      <c r="H9" s="18">
        <f t="shared" si="5"/>
        <v>153.16</v>
      </c>
      <c r="I9" s="18">
        <f t="shared" si="6"/>
        <v>175.04</v>
      </c>
      <c r="J9" s="18">
        <v>262.5</v>
      </c>
      <c r="K9" s="18">
        <v>262.5</v>
      </c>
      <c r="L9" s="18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85</v>
      </c>
      <c r="C10" s="20">
        <v>85</v>
      </c>
      <c r="D10" s="20">
        <v>85</v>
      </c>
      <c r="E10" s="20">
        <v>85</v>
      </c>
      <c r="F10" s="20">
        <v>85</v>
      </c>
      <c r="G10" s="20">
        <v>85</v>
      </c>
      <c r="H10" s="20">
        <v>85</v>
      </c>
      <c r="I10" s="20">
        <v>85</v>
      </c>
      <c r="J10" s="20">
        <v>85</v>
      </c>
      <c r="K10" s="20">
        <v>85</v>
      </c>
      <c r="L10" s="20">
        <v>85</v>
      </c>
      <c r="M10" s="20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8">
        <v>0</v>
      </c>
      <c r="C11" s="18">
        <f t="shared" si="0"/>
        <v>0</v>
      </c>
      <c r="D11" s="18">
        <f t="shared" si="1"/>
        <v>0</v>
      </c>
      <c r="E11" s="18">
        <f t="shared" si="2"/>
        <v>0</v>
      </c>
      <c r="F11" s="18">
        <f t="shared" si="3"/>
        <v>0</v>
      </c>
      <c r="G11" s="18">
        <f t="shared" si="4"/>
        <v>0</v>
      </c>
      <c r="H11" s="18">
        <f t="shared" si="5"/>
        <v>0</v>
      </c>
      <c r="I11" s="18">
        <f t="shared" si="6"/>
        <v>0</v>
      </c>
      <c r="J11" s="18">
        <f t="shared" si="7"/>
        <v>0</v>
      </c>
      <c r="K11" s="18">
        <f t="shared" si="8"/>
        <v>0</v>
      </c>
      <c r="L11" s="18">
        <f t="shared" si="9"/>
        <v>0</v>
      </c>
      <c r="M11" s="19">
        <f t="shared" ref="M11:M15" si="1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0</v>
      </c>
      <c r="C12" s="20">
        <f t="shared" si="0"/>
        <v>0</v>
      </c>
      <c r="D12" s="20">
        <f t="shared" si="1"/>
        <v>0</v>
      </c>
      <c r="E12" s="20">
        <f t="shared" si="2"/>
        <v>0</v>
      </c>
      <c r="F12" s="20">
        <f t="shared" si="3"/>
        <v>0</v>
      </c>
      <c r="G12" s="20">
        <f t="shared" si="4"/>
        <v>0</v>
      </c>
      <c r="H12" s="20">
        <f t="shared" si="5"/>
        <v>0</v>
      </c>
      <c r="I12" s="20">
        <f t="shared" si="6"/>
        <v>0</v>
      </c>
      <c r="J12" s="20">
        <v>0</v>
      </c>
      <c r="K12" s="20">
        <v>0</v>
      </c>
      <c r="L12" s="20">
        <v>0</v>
      </c>
      <c r="M12" s="21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8">
        <v>5.21</v>
      </c>
      <c r="C13" s="18">
        <f t="shared" si="0"/>
        <v>10.42</v>
      </c>
      <c r="D13" s="18">
        <f t="shared" si="1"/>
        <v>15.629999999999999</v>
      </c>
      <c r="E13" s="18">
        <f t="shared" si="2"/>
        <v>20.84</v>
      </c>
      <c r="F13" s="18">
        <f t="shared" si="3"/>
        <v>26.05</v>
      </c>
      <c r="G13" s="18">
        <f t="shared" si="4"/>
        <v>31.259999999999998</v>
      </c>
      <c r="H13" s="18">
        <f t="shared" si="5"/>
        <v>36.47</v>
      </c>
      <c r="I13" s="18">
        <f t="shared" si="6"/>
        <v>41.68</v>
      </c>
      <c r="J13" s="18">
        <v>62.5</v>
      </c>
      <c r="K13" s="18">
        <v>62.5</v>
      </c>
      <c r="L13" s="18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1" t="s">
        <v>21</v>
      </c>
      <c r="B15" s="22">
        <v>0</v>
      </c>
      <c r="C15" s="22">
        <f t="shared" si="0"/>
        <v>0</v>
      </c>
      <c r="D15" s="22">
        <f t="shared" si="1"/>
        <v>0</v>
      </c>
      <c r="E15" s="22">
        <f t="shared" si="2"/>
        <v>0</v>
      </c>
      <c r="F15" s="22">
        <f t="shared" si="3"/>
        <v>0</v>
      </c>
      <c r="G15" s="22">
        <f t="shared" si="4"/>
        <v>0</v>
      </c>
      <c r="H15" s="22">
        <f t="shared" si="5"/>
        <v>0</v>
      </c>
      <c r="I15" s="22">
        <f t="shared" si="6"/>
        <v>0</v>
      </c>
      <c r="J15" s="22">
        <f t="shared" si="7"/>
        <v>0</v>
      </c>
      <c r="K15" s="22">
        <f t="shared" si="8"/>
        <v>0</v>
      </c>
      <c r="L15" s="22">
        <f t="shared" si="9"/>
        <v>0</v>
      </c>
      <c r="M15" s="23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8">
        <v>34.81</v>
      </c>
      <c r="C16" s="18">
        <f t="shared" si="0"/>
        <v>69.62</v>
      </c>
      <c r="D16" s="18">
        <f t="shared" si="1"/>
        <v>104.43</v>
      </c>
      <c r="E16" s="18">
        <f t="shared" si="2"/>
        <v>139.24</v>
      </c>
      <c r="F16" s="18">
        <f t="shared" si="3"/>
        <v>174.05</v>
      </c>
      <c r="G16" s="18">
        <f t="shared" si="4"/>
        <v>208.86</v>
      </c>
      <c r="H16" s="18">
        <f t="shared" si="5"/>
        <v>243.67000000000002</v>
      </c>
      <c r="I16" s="18">
        <f t="shared" si="6"/>
        <v>278.48</v>
      </c>
      <c r="J16" s="18">
        <v>417.75</v>
      </c>
      <c r="K16" s="18">
        <v>417.75</v>
      </c>
      <c r="L16" s="18">
        <v>417.75</v>
      </c>
      <c r="M16" s="18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1" t="s">
        <v>7</v>
      </c>
      <c r="B17" s="22">
        <v>5</v>
      </c>
      <c r="C17" s="22">
        <v>5</v>
      </c>
      <c r="D17" s="22">
        <v>5</v>
      </c>
      <c r="E17" s="22">
        <v>5</v>
      </c>
      <c r="F17" s="22">
        <v>5</v>
      </c>
      <c r="G17" s="22">
        <v>5</v>
      </c>
      <c r="H17" s="22">
        <v>5</v>
      </c>
      <c r="I17" s="22">
        <v>5</v>
      </c>
      <c r="J17" s="22">
        <v>5</v>
      </c>
      <c r="K17" s="22">
        <v>5</v>
      </c>
      <c r="L17" s="22">
        <v>5</v>
      </c>
      <c r="M17" s="23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0" t="s">
        <v>9</v>
      </c>
      <c r="B19" s="24">
        <f t="shared" ref="B19:M19" si="11">SUM(B8:B18)</f>
        <v>716.90000000000009</v>
      </c>
      <c r="C19" s="24">
        <f t="shared" si="11"/>
        <v>1343.8000000000002</v>
      </c>
      <c r="D19" s="24">
        <f t="shared" si="11"/>
        <v>1970.7000000000003</v>
      </c>
      <c r="E19" s="24">
        <f t="shared" si="11"/>
        <v>2597.6000000000004</v>
      </c>
      <c r="F19" s="24">
        <f t="shared" si="11"/>
        <v>3224.5000000000005</v>
      </c>
      <c r="G19" s="24">
        <f t="shared" si="11"/>
        <v>3851.4000000000005</v>
      </c>
      <c r="H19" s="24">
        <f t="shared" si="11"/>
        <v>4478.3</v>
      </c>
      <c r="I19" s="24">
        <f t="shared" si="11"/>
        <v>5105.2000000000007</v>
      </c>
      <c r="J19" s="24">
        <f t="shared" si="11"/>
        <v>5917.75</v>
      </c>
      <c r="K19" s="24">
        <f t="shared" si="11"/>
        <v>6482.75</v>
      </c>
      <c r="L19" s="24">
        <f t="shared" si="11"/>
        <v>7047.75</v>
      </c>
      <c r="M19" s="25">
        <f t="shared" si="11"/>
        <v>7617.75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 t="s">
        <v>25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RhCTRDz/sELpSr2kcAd5Hm0YEIUJD23AMBSMlT629wNSMUxMtnASC1uZz5yCXlvEsHZpMduhHNyZoPmyRNhIZw==" saltValue="ScTOwLoM2ui+nae4Yu9KZQ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NR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NR Grad Tuition and Fee Billing Rates</dc:title>
  <dc:subject>Listing of graduate tuition and fees for the spring 2017 semester</dc:subject>
  <dc:creator>UB Student Accounts</dc:creator>
  <cp:keywords>tuition,fees, NR Grad tuition, NR Grad fees</cp:keywords>
  <cp:lastModifiedBy>Stevens, Laura</cp:lastModifiedBy>
  <cp:lastPrinted>2019-05-21T14:58:12Z</cp:lastPrinted>
  <dcterms:created xsi:type="dcterms:W3CDTF">2016-06-06T21:02:30Z</dcterms:created>
  <dcterms:modified xsi:type="dcterms:W3CDTF">2019-09-27T16:12:31Z</dcterms:modified>
  <cp:category>tuition</cp:category>
</cp:coreProperties>
</file>