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MARCH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<sst xmlns="http://schemas.openxmlformats.org/spreadsheetml/2006/main" count="57" uniqueCount="32">
  <si>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</si>
  <si>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</si>
  <si>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</si>
  <si>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</si>
  <si>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</si>
  <si>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</si>
  <si>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</si>
  <si>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</si>
  <si>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</si>
  <si>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</si>
  <si>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</si>
  <si>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</si>
  <si>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</si>
  <si>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</si>
  <si>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</si>
  <si>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</si>
  <si>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</si>
  <si>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</si>
  <si>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</si>
  <si>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</si>
  <si>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</si>
  <si>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</si>
  <si>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</si>
  <si>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</si>
  <si>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</si>
  <si>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</si>
  <si>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</si>
  <si>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</si>
  <si>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Master of Architecture Tuition and Fee Billing Rates: Fall 2019</t>
  </si>
  <si>
    <t>Tuition and Fees for Resident Master of Architecture</t>
  </si>
  <si>
    <t>Tuition and Fees for Non-Resident Master of Architecture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</si>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</sst>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5" sqref="B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609</v>
      </c>
      <c r="C8" s="17">
        <f t="shared" ref="C8" si="0">SUM(B8*2)</f>
        <v>1218</v>
      </c>
      <c r="D8" s="17">
        <f t="shared" ref="D8" si="1">SUM(B8*3)</f>
        <v>1827</v>
      </c>
      <c r="E8" s="17">
        <f t="shared" ref="E8" si="2">SUM(B8*4)</f>
        <v>2436</v>
      </c>
      <c r="F8" s="17">
        <f t="shared" ref="F8" si="3">SUM(B8*5)</f>
        <v>3045</v>
      </c>
      <c r="G8" s="17">
        <f t="shared" ref="G8" si="4">SUM(B8*6)</f>
        <v>3654</v>
      </c>
      <c r="H8" s="17">
        <f t="shared" ref="H8" si="5">SUM(B8*7)</f>
        <v>4263</v>
      </c>
      <c r="I8" s="17">
        <f t="shared" ref="I8" si="6">SUM(B8*8)</f>
        <v>4872</v>
      </c>
      <c r="J8" s="17">
        <f t="shared" ref="J8" si="7">SUM(B8*9)</f>
        <v>5481</v>
      </c>
      <c r="K8" s="17">
        <f t="shared" ref="K8" si="8">SUM(B8*10)</f>
        <v>6090</v>
      </c>
      <c r="L8" s="17">
        <f t="shared" ref="L8" si="9">SUM(B8*11)</f>
        <v>6699</v>
      </c>
      <c r="M8" s="18">
        <v>7310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809.01000000000022</v>
      </c>
      <c r="C19" s="22">
        <f t="shared" si="18"/>
        <v>1528.0200000000004</v>
      </c>
      <c r="D19" s="22">
        <f t="shared" si="18"/>
        <v>2247.0300000000002</v>
      </c>
      <c r="E19" s="22">
        <f t="shared" si="18"/>
        <v>2966.0400000000009</v>
      </c>
      <c r="F19" s="22">
        <f t="shared" si="18"/>
        <v>3685.0500000000006</v>
      </c>
      <c r="G19" s="22">
        <f t="shared" si="18"/>
        <v>4404.0600000000013</v>
      </c>
      <c r="H19" s="22">
        <f t="shared" si="18"/>
        <v>5123.0700000000006</v>
      </c>
      <c r="I19" s="22">
        <f t="shared" si="18"/>
        <v>5842.0800000000017</v>
      </c>
      <c r="J19" s="22">
        <f t="shared" si="18"/>
        <v>6891</v>
      </c>
      <c r="K19" s="22">
        <f t="shared" si="18"/>
        <v>7500</v>
      </c>
      <c r="L19" s="22">
        <f t="shared" si="18"/>
        <v>8109</v>
      </c>
      <c r="M19" s="23">
        <f t="shared" si="18"/>
        <v>8720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1052</v>
      </c>
      <c r="C23" s="17">
        <f t="shared" ref="C23" si="19">SUM(B23*2)</f>
        <v>2104</v>
      </c>
      <c r="D23" s="17">
        <f t="shared" ref="D23" si="20">SUM(B23*3)</f>
        <v>3156</v>
      </c>
      <c r="E23" s="17">
        <f t="shared" ref="E23" si="21">SUM(B23*4)</f>
        <v>4208</v>
      </c>
      <c r="F23" s="17">
        <f t="shared" ref="F23" si="22">SUM(B23*5)</f>
        <v>5260</v>
      </c>
      <c r="G23" s="17">
        <f t="shared" ref="G23" si="23">SUM(B23*6)</f>
        <v>6312</v>
      </c>
      <c r="H23" s="17">
        <f t="shared" ref="H23" si="24">SUM(B23*7)</f>
        <v>7364</v>
      </c>
      <c r="I23" s="17">
        <f t="shared" ref="I23" si="25">SUM(B23*8)</f>
        <v>8416</v>
      </c>
      <c r="J23" s="17">
        <f t="shared" ref="J23" si="26">SUM(B23*9)</f>
        <v>9468</v>
      </c>
      <c r="K23" s="17">
        <f t="shared" ref="K23" si="27">SUM(B23*10)</f>
        <v>10520</v>
      </c>
      <c r="L23" s="17">
        <f t="shared" ref="L23" si="28">SUM(B23*11)</f>
        <v>11572</v>
      </c>
      <c r="M23" s="18">
        <v>12620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1252.0100000000002</v>
      </c>
      <c r="C34" s="22">
        <f t="shared" si="37"/>
        <v>2414.0200000000004</v>
      </c>
      <c r="D34" s="22">
        <f t="shared" si="37"/>
        <v>3576.03</v>
      </c>
      <c r="E34" s="22">
        <f t="shared" si="37"/>
        <v>4738.0400000000009</v>
      </c>
      <c r="F34" s="22">
        <f t="shared" si="37"/>
        <v>5900.05</v>
      </c>
      <c r="G34" s="22">
        <f t="shared" si="37"/>
        <v>7062.06</v>
      </c>
      <c r="H34" s="22">
        <f t="shared" si="37"/>
        <v>8224.0700000000015</v>
      </c>
      <c r="I34" s="22">
        <f t="shared" si="37"/>
        <v>9386.0800000000017</v>
      </c>
      <c r="J34" s="22">
        <f t="shared" si="37"/>
        <v>10878</v>
      </c>
      <c r="K34" s="22">
        <f t="shared" si="37"/>
        <v>11930</v>
      </c>
      <c r="L34" s="22">
        <f t="shared" si="37"/>
        <v>12982</v>
      </c>
      <c r="M34" s="23">
        <f t="shared" si="37"/>
        <v>14030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MARCH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MARCH Tuition and Fee Billing Rates</dc:title>
  <dc:subject>Listing of graduate tuition and fees for the spring 2017 semester</dc:subject>
  <dc:creator>UB Student Accounts</dc:creator>
  <cp:keywords>tuition,fees, MARCH tuition, MARCH fees</cp:keywords>
  <cp:lastModifiedBy>Stevens, Laura</cp:lastModifiedBy>
  <cp:lastPrinted>2019-05-21T14:58:12Z</cp:lastPrinted>
  <dcterms:created xsi:type="dcterms:W3CDTF">2016-06-06T21:02:30Z</dcterms:created>
  <dcterms:modified xsi:type="dcterms:W3CDTF">2019-07-01T15:47:05Z</dcterms:modified>
  <cp:category>tuition</cp:category>
</cp:coreProperties>
</file>