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W:\Cost Accounting\Fees\Templates\Educational Programs\"/>
    </mc:Choice>
  </mc:AlternateContent>
  <bookViews>
    <workbookView xWindow="28680" yWindow="-120" windowWidth="29040" windowHeight="15840"/>
  </bookViews>
  <sheets>
    <sheet name="Edu Program Questionnaire" sheetId="37" r:id="rId1"/>
    <sheet name="Cover Page" sheetId="2" state="hidden" r:id="rId2"/>
    <sheet name="Table of Contents" sheetId="10" state="hidden" r:id="rId3"/>
    <sheet name="Educational Program Overview" sheetId="20" state="hidden" r:id="rId4"/>
    <sheet name="Financial Summary" sheetId="13" state="hidden" r:id="rId5"/>
    <sheet name="Standard Operating Procedures" sheetId="19" state="hidden" r:id="rId6"/>
    <sheet name="Items of Consideration" sheetId="6" state="hidden" r:id="rId7"/>
    <sheet name="Approvals" sheetId="17" state="hidden" r:id="rId8"/>
    <sheet name="Rate List" sheetId="27" state="hidden" r:id="rId9"/>
    <sheet name="Rate Comparison" sheetId="38" state="hidden" r:id="rId10"/>
    <sheet name="Market Comparisons" sheetId="16" state="hidden" r:id="rId11"/>
    <sheet name="Summary by Component" sheetId="32" state="hidden" r:id="rId12"/>
    <sheet name="Profit &amp; Loss, Proforma" sheetId="34" state="hidden" r:id="rId13"/>
    <sheet name="Detailed Calculation" sheetId="35" state="hidden" r:id="rId14"/>
    <sheet name="Data" sheetId="33" state="hidden" r:id="rId15"/>
  </sheets>
  <definedNames>
    <definedName name="a" localSheetId="13">#REF!</definedName>
    <definedName name="a" localSheetId="12">#REF!</definedName>
    <definedName name="a" localSheetId="9">#REF!</definedName>
    <definedName name="a">#REF!</definedName>
    <definedName name="changetype" localSheetId="13">#REF!</definedName>
    <definedName name="changetype" localSheetId="12">#REF!</definedName>
    <definedName name="changetype" localSheetId="11">#REF!</definedName>
    <definedName name="changetype">#REF!</definedName>
    <definedName name="detailedcalc" localSheetId="12">#REF!</definedName>
    <definedName name="detailedcalc">#REF!</definedName>
    <definedName name="lolo" localSheetId="12">#REF!</definedName>
    <definedName name="lolo">#REF!</definedName>
    <definedName name="New_Service_Center" localSheetId="12">#REF!</definedName>
    <definedName name="New_Service_Center" localSheetId="11">#REF!</definedName>
    <definedName name="New_Service_Center">#REF!</definedName>
    <definedName name="profit" localSheetId="0">#REF!</definedName>
    <definedName name="profit" localSheetId="12">#REF!</definedName>
    <definedName name="profit">#REF!</definedName>
    <definedName name="profit2" localSheetId="12">#REF!</definedName>
    <definedName name="profit2">#REF!</definedName>
    <definedName name="Proform">#REF!</definedName>
    <definedName name="ratetypes" localSheetId="13">#REF!</definedName>
    <definedName name="ratetypes" localSheetId="12">#REF!</definedName>
    <definedName name="ratetypes" localSheetId="11">#REF!</definedName>
    <definedName name="ratetyp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2" l="1"/>
  <c r="G32" i="32"/>
  <c r="E32" i="32"/>
  <c r="C32" i="32"/>
  <c r="I3" i="32"/>
  <c r="I15" i="32"/>
  <c r="I16" i="32"/>
  <c r="I17" i="32"/>
  <c r="I22" i="32"/>
  <c r="I23" i="32" s="1"/>
  <c r="I27" i="32"/>
  <c r="I28" i="32" s="1"/>
  <c r="E3" i="32"/>
  <c r="G3" i="32"/>
  <c r="E15" i="32"/>
  <c r="G15" i="32"/>
  <c r="E16" i="32"/>
  <c r="G16" i="32"/>
  <c r="E17" i="32"/>
  <c r="G17" i="32"/>
  <c r="E22" i="32"/>
  <c r="G22" i="32"/>
  <c r="E23" i="32"/>
  <c r="G23" i="32"/>
  <c r="E27" i="32"/>
  <c r="E28" i="32" s="1"/>
  <c r="G27" i="32"/>
  <c r="G28" i="32" s="1"/>
  <c r="D10" i="38"/>
  <c r="M10" i="38" s="1"/>
  <c r="N10" i="38" s="1"/>
  <c r="D9" i="38"/>
  <c r="M9" i="38" s="1"/>
  <c r="N9" i="38" s="1"/>
  <c r="D8" i="38"/>
  <c r="M8" i="38" s="1"/>
  <c r="N8" i="38" s="1"/>
  <c r="D7" i="38"/>
  <c r="M7" i="38" s="1"/>
  <c r="N7" i="38" s="1"/>
  <c r="B10" i="38"/>
  <c r="B9" i="38"/>
  <c r="B8" i="38"/>
  <c r="B7" i="38"/>
  <c r="G24" i="32" l="1"/>
  <c r="E24" i="32"/>
  <c r="I29" i="32"/>
  <c r="I24" i="32"/>
  <c r="G29" i="32"/>
  <c r="E29" i="32"/>
  <c r="C22" i="32" l="1"/>
  <c r="C27" i="32"/>
  <c r="C23" i="32" l="1"/>
  <c r="C24" i="32" s="1"/>
  <c r="H55" i="35" l="1"/>
  <c r="L38" i="34" l="1"/>
  <c r="F1" i="17"/>
  <c r="E26" i="13"/>
  <c r="E24" i="13"/>
  <c r="E25" i="13"/>
  <c r="E23" i="13"/>
  <c r="E22" i="13"/>
  <c r="E21" i="13"/>
  <c r="C22" i="13"/>
  <c r="C21" i="13"/>
  <c r="E24" i="20" l="1"/>
  <c r="E25" i="20"/>
  <c r="E26" i="20"/>
  <c r="E27" i="20"/>
  <c r="E23" i="20"/>
  <c r="C24" i="20"/>
  <c r="C25" i="20"/>
  <c r="C26" i="20"/>
  <c r="C23" i="20"/>
  <c r="H7" i="34" l="1"/>
  <c r="H6" i="34"/>
  <c r="H5" i="34"/>
  <c r="H3" i="34"/>
  <c r="F7" i="34"/>
  <c r="F6" i="34"/>
  <c r="F5" i="34"/>
  <c r="F3" i="34"/>
  <c r="D7" i="34"/>
  <c r="D6" i="34"/>
  <c r="D5" i="34"/>
  <c r="D3" i="34"/>
  <c r="F12" i="34" l="1"/>
  <c r="F13" i="34" s="1"/>
  <c r="F14" i="34" s="1"/>
  <c r="F37" i="34"/>
  <c r="D37" i="34"/>
  <c r="H35" i="34"/>
  <c r="D12" i="34"/>
  <c r="D13" i="34" s="1"/>
  <c r="D14" i="34" s="1"/>
  <c r="H12" i="34"/>
  <c r="H13" i="34" s="1"/>
  <c r="H14" i="34" s="1"/>
  <c r="H36" i="34"/>
  <c r="H37" i="34"/>
  <c r="H40" i="34" s="1"/>
  <c r="H8" i="34"/>
  <c r="F35" i="34"/>
  <c r="F36" i="34"/>
  <c r="F8" i="34"/>
  <c r="D35" i="34"/>
  <c r="D36" i="34"/>
  <c r="D8" i="34"/>
  <c r="C17" i="20"/>
  <c r="C18" i="20"/>
  <c r="C19" i="20"/>
  <c r="C16" i="20"/>
  <c r="C11" i="20"/>
  <c r="C10" i="20"/>
  <c r="C9" i="20"/>
  <c r="C6" i="20"/>
  <c r="C7" i="20"/>
  <c r="C8" i="20"/>
  <c r="C5" i="20"/>
  <c r="C4" i="20"/>
  <c r="E65" i="37"/>
  <c r="E64" i="37"/>
  <c r="E63" i="37"/>
  <c r="E62" i="37"/>
  <c r="E61" i="37"/>
  <c r="E60" i="37"/>
  <c r="F40" i="34" l="1"/>
  <c r="D40" i="34"/>
  <c r="G10" i="27"/>
  <c r="G10" i="38" s="1"/>
  <c r="G9" i="27"/>
  <c r="G9" i="38" s="1"/>
  <c r="G8" i="27"/>
  <c r="G8" i="38" s="1"/>
  <c r="G7" i="27"/>
  <c r="G7" i="38" s="1"/>
  <c r="N117" i="35"/>
  <c r="L117" i="35"/>
  <c r="J117" i="35"/>
  <c r="N116" i="35"/>
  <c r="L116" i="35"/>
  <c r="J116" i="35"/>
  <c r="H116" i="35"/>
  <c r="F10" i="27"/>
  <c r="F10" i="38" s="1"/>
  <c r="F9" i="27"/>
  <c r="F9" i="38" s="1"/>
  <c r="F8" i="27"/>
  <c r="F8" i="38" s="1"/>
  <c r="F7" i="27"/>
  <c r="F7" i="38" s="1"/>
  <c r="D10" i="27" l="1"/>
  <c r="D9" i="27"/>
  <c r="D8" i="27"/>
  <c r="B10" i="27"/>
  <c r="B9" i="27"/>
  <c r="B8" i="27"/>
  <c r="B7" i="27"/>
  <c r="D7" i="27"/>
  <c r="N112" i="35"/>
  <c r="L112" i="35"/>
  <c r="J112" i="35"/>
  <c r="H112" i="35"/>
  <c r="N105" i="35"/>
  <c r="L105" i="35"/>
  <c r="J105" i="35"/>
  <c r="H105" i="35"/>
  <c r="P104" i="35"/>
  <c r="P103" i="35"/>
  <c r="P105" i="35" s="1"/>
  <c r="N87" i="35"/>
  <c r="L87" i="35"/>
  <c r="J87" i="35"/>
  <c r="H87" i="35"/>
  <c r="Q86" i="35"/>
  <c r="P86" i="35"/>
  <c r="Q85" i="35"/>
  <c r="P85" i="35"/>
  <c r="Q84" i="35"/>
  <c r="P84" i="35"/>
  <c r="Q83" i="35"/>
  <c r="P83" i="35"/>
  <c r="N79" i="35"/>
  <c r="L79" i="35"/>
  <c r="J79" i="35"/>
  <c r="H79" i="35"/>
  <c r="Q78" i="35"/>
  <c r="P78" i="35"/>
  <c r="Q77" i="35"/>
  <c r="P77" i="35"/>
  <c r="Q76" i="35"/>
  <c r="P76" i="35"/>
  <c r="Q75" i="35"/>
  <c r="P75" i="35"/>
  <c r="N71" i="35"/>
  <c r="L71" i="35"/>
  <c r="J71" i="35"/>
  <c r="H71" i="35"/>
  <c r="Q70" i="35"/>
  <c r="P70" i="35"/>
  <c r="Q69" i="35"/>
  <c r="P69" i="35"/>
  <c r="Q68" i="35"/>
  <c r="P68" i="35"/>
  <c r="Q67" i="35"/>
  <c r="P67" i="35"/>
  <c r="N63" i="35"/>
  <c r="L63" i="35"/>
  <c r="J63" i="35"/>
  <c r="H63" i="35"/>
  <c r="Q62" i="35"/>
  <c r="P62" i="35"/>
  <c r="Q61" i="35"/>
  <c r="P61" i="35"/>
  <c r="Q60" i="35"/>
  <c r="P60" i="35"/>
  <c r="Q59" i="35"/>
  <c r="P59" i="35"/>
  <c r="N55" i="35"/>
  <c r="L55" i="35"/>
  <c r="J55" i="35"/>
  <c r="Q54" i="35"/>
  <c r="P54" i="35"/>
  <c r="Q53" i="35"/>
  <c r="P53" i="35"/>
  <c r="Q52" i="35"/>
  <c r="P52" i="35"/>
  <c r="Q51" i="35"/>
  <c r="P51" i="35"/>
  <c r="N47" i="35"/>
  <c r="L47" i="35"/>
  <c r="J47" i="35"/>
  <c r="H47" i="35"/>
  <c r="Q46" i="35"/>
  <c r="P46" i="35"/>
  <c r="Q45" i="35"/>
  <c r="P45" i="35"/>
  <c r="Q44" i="35"/>
  <c r="P44" i="35"/>
  <c r="Q43" i="35"/>
  <c r="P43" i="35"/>
  <c r="N38" i="35"/>
  <c r="L38" i="35"/>
  <c r="J38" i="35"/>
  <c r="H38" i="35"/>
  <c r="Q37" i="35"/>
  <c r="P37" i="35"/>
  <c r="Q36" i="35"/>
  <c r="P36" i="35"/>
  <c r="Q35" i="35"/>
  <c r="P35" i="35"/>
  <c r="Q34" i="35"/>
  <c r="P34" i="35"/>
  <c r="N30" i="35"/>
  <c r="L30" i="35"/>
  <c r="J30" i="35"/>
  <c r="H30" i="35"/>
  <c r="Q29" i="35"/>
  <c r="P29" i="35"/>
  <c r="Q28" i="35"/>
  <c r="P28" i="35"/>
  <c r="Q27" i="35"/>
  <c r="P27" i="35"/>
  <c r="Q26" i="35"/>
  <c r="P26" i="35"/>
  <c r="N22" i="35"/>
  <c r="L22" i="35"/>
  <c r="J22" i="35"/>
  <c r="H22" i="35"/>
  <c r="Q21" i="35"/>
  <c r="P21" i="35"/>
  <c r="Q20" i="35"/>
  <c r="P20" i="35"/>
  <c r="Q19" i="35"/>
  <c r="P19" i="35"/>
  <c r="Q18" i="35"/>
  <c r="P18" i="35"/>
  <c r="N14" i="35"/>
  <c r="L14" i="35"/>
  <c r="J14" i="35"/>
  <c r="J90" i="35" s="1"/>
  <c r="H14" i="35"/>
  <c r="H90" i="35" s="1"/>
  <c r="Q13" i="35"/>
  <c r="P13" i="35"/>
  <c r="Q12" i="35"/>
  <c r="P12" i="35"/>
  <c r="Q11" i="35"/>
  <c r="P11" i="35"/>
  <c r="Q10" i="35"/>
  <c r="P10" i="35"/>
  <c r="N7" i="35"/>
  <c r="N48" i="35" s="1"/>
  <c r="I8" i="32" s="1"/>
  <c r="L7" i="35"/>
  <c r="J7" i="35"/>
  <c r="H7" i="35"/>
  <c r="L90" i="35" l="1"/>
  <c r="N90" i="35"/>
  <c r="J109" i="35"/>
  <c r="J110" i="35" s="1"/>
  <c r="J113" i="35" s="1"/>
  <c r="J91" i="35"/>
  <c r="J97" i="35" s="1"/>
  <c r="J100" i="35" s="1"/>
  <c r="J99" i="35" s="1"/>
  <c r="H109" i="35"/>
  <c r="H110" i="35" s="1"/>
  <c r="H91" i="35"/>
  <c r="H97" i="35" s="1"/>
  <c r="H100" i="35" s="1"/>
  <c r="H99" i="35" s="1"/>
  <c r="L64" i="35"/>
  <c r="G10" i="32" s="1"/>
  <c r="F25" i="34" s="1"/>
  <c r="L80" i="35"/>
  <c r="G12" i="32" s="1"/>
  <c r="F27" i="34" s="1"/>
  <c r="N64" i="35"/>
  <c r="I10" i="32" s="1"/>
  <c r="N80" i="35"/>
  <c r="I12" i="32" s="1"/>
  <c r="J56" i="35"/>
  <c r="E9" i="32" s="1"/>
  <c r="D24" i="34" s="1"/>
  <c r="J72" i="35"/>
  <c r="E11" i="32" s="1"/>
  <c r="L56" i="35"/>
  <c r="G9" i="32" s="1"/>
  <c r="F24" i="34" s="1"/>
  <c r="L72" i="35"/>
  <c r="G11" i="32" s="1"/>
  <c r="N56" i="35"/>
  <c r="I9" i="32" s="1"/>
  <c r="H24" i="34" s="1"/>
  <c r="N72" i="35"/>
  <c r="I11" i="32" s="1"/>
  <c r="H23" i="34"/>
  <c r="J64" i="35"/>
  <c r="E10" i="32" s="1"/>
  <c r="J80" i="35"/>
  <c r="E12" i="32" s="1"/>
  <c r="H64" i="35"/>
  <c r="C10" i="32" s="1"/>
  <c r="H72" i="35"/>
  <c r="C11" i="32" s="1"/>
  <c r="H80" i="35"/>
  <c r="C12" i="32" s="1"/>
  <c r="H15" i="35"/>
  <c r="C4" i="32" s="1"/>
  <c r="H56" i="35"/>
  <c r="C9" i="32" s="1"/>
  <c r="J88" i="35"/>
  <c r="E13" i="32" s="1"/>
  <c r="N106" i="35"/>
  <c r="I20" i="32" s="1"/>
  <c r="H29" i="34" s="1"/>
  <c r="H31" i="35"/>
  <c r="C6" i="32" s="1"/>
  <c r="H48" i="35"/>
  <c r="C8" i="32" s="1"/>
  <c r="J106" i="35"/>
  <c r="E20" i="32" s="1"/>
  <c r="D29" i="34" s="1"/>
  <c r="P87" i="35"/>
  <c r="H106" i="35"/>
  <c r="C20" i="32" s="1"/>
  <c r="N23" i="35"/>
  <c r="I5" i="32" s="1"/>
  <c r="N39" i="35"/>
  <c r="I7" i="32" s="1"/>
  <c r="L106" i="35"/>
  <c r="G20" i="32" s="1"/>
  <c r="F29" i="34" s="1"/>
  <c r="J48" i="35"/>
  <c r="E8" i="32" s="1"/>
  <c r="L88" i="35"/>
  <c r="G13" i="32" s="1"/>
  <c r="L39" i="35"/>
  <c r="G7" i="32" s="1"/>
  <c r="J31" i="35"/>
  <c r="E6" i="32" s="1"/>
  <c r="L15" i="35"/>
  <c r="G4" i="32" s="1"/>
  <c r="P30" i="35"/>
  <c r="L31" i="35"/>
  <c r="G6" i="32" s="1"/>
  <c r="L48" i="35"/>
  <c r="G8" i="32" s="1"/>
  <c r="P71" i="35"/>
  <c r="N88" i="35"/>
  <c r="I13" i="32" s="1"/>
  <c r="N15" i="35"/>
  <c r="I4" i="32" s="1"/>
  <c r="N31" i="35"/>
  <c r="I6" i="32" s="1"/>
  <c r="P63" i="35"/>
  <c r="P22" i="35"/>
  <c r="P14" i="35"/>
  <c r="P38" i="35"/>
  <c r="H39" i="35"/>
  <c r="C7" i="32" s="1"/>
  <c r="L23" i="35"/>
  <c r="G5" i="32" s="1"/>
  <c r="F20" i="34" s="1"/>
  <c r="P47" i="35"/>
  <c r="J15" i="35"/>
  <c r="E4" i="32" s="1"/>
  <c r="J23" i="35"/>
  <c r="E5" i="32" s="1"/>
  <c r="J39" i="35"/>
  <c r="E7" i="32" s="1"/>
  <c r="P55" i="35"/>
  <c r="P79" i="35"/>
  <c r="H23" i="35"/>
  <c r="C5" i="32" s="1"/>
  <c r="H88" i="35"/>
  <c r="C13" i="32" s="1"/>
  <c r="L109" i="35" l="1"/>
  <c r="L91" i="35"/>
  <c r="L97" i="35" s="1"/>
  <c r="L100" i="35" s="1"/>
  <c r="L99" i="35" s="1"/>
  <c r="H117" i="35"/>
  <c r="H113" i="35"/>
  <c r="P90" i="35"/>
  <c r="P109" i="35" s="1"/>
  <c r="N109" i="35"/>
  <c r="N110" i="35" s="1"/>
  <c r="N113" i="35" s="1"/>
  <c r="N91" i="35"/>
  <c r="N97" i="35" s="1"/>
  <c r="N100" i="35" s="1"/>
  <c r="N99" i="35" s="1"/>
  <c r="E14" i="32"/>
  <c r="F4" i="32" s="1"/>
  <c r="F14" i="32" s="1"/>
  <c r="D19" i="34"/>
  <c r="D31" i="34" s="1"/>
  <c r="G14" i="32"/>
  <c r="H4" i="32" s="1"/>
  <c r="H14" i="32" s="1"/>
  <c r="F19" i="34"/>
  <c r="F31" i="34" s="1"/>
  <c r="H20" i="34"/>
  <c r="D25" i="34"/>
  <c r="H21" i="34"/>
  <c r="D21" i="34"/>
  <c r="D26" i="34"/>
  <c r="H22" i="34"/>
  <c r="H28" i="34"/>
  <c r="H7" i="32"/>
  <c r="F22" i="34"/>
  <c r="I14" i="32"/>
  <c r="J6" i="32" s="1"/>
  <c r="H19" i="34"/>
  <c r="H31" i="34" s="1"/>
  <c r="H13" i="32"/>
  <c r="F28" i="34"/>
  <c r="H26" i="34"/>
  <c r="H27" i="34"/>
  <c r="D27" i="34"/>
  <c r="F23" i="34"/>
  <c r="D23" i="34"/>
  <c r="J10" i="32"/>
  <c r="H25" i="34"/>
  <c r="D28" i="34"/>
  <c r="D22" i="34"/>
  <c r="H6" i="32"/>
  <c r="F21" i="34"/>
  <c r="H11" i="32"/>
  <c r="F26" i="34"/>
  <c r="D20" i="34"/>
  <c r="E7" i="27"/>
  <c r="E7" i="38" s="1"/>
  <c r="L110" i="35"/>
  <c r="L113" i="35" s="1"/>
  <c r="D31" i="13"/>
  <c r="D5" i="13"/>
  <c r="D6" i="13"/>
  <c r="D7" i="13"/>
  <c r="D8" i="13"/>
  <c r="D4" i="13"/>
  <c r="F6" i="32" l="1"/>
  <c r="F5" i="32"/>
  <c r="F13" i="32"/>
  <c r="F12" i="32"/>
  <c r="F9" i="32"/>
  <c r="F10" i="32"/>
  <c r="F8" i="32"/>
  <c r="F11" i="32"/>
  <c r="H9" i="32"/>
  <c r="F7" i="32"/>
  <c r="H8" i="32"/>
  <c r="J4" i="32"/>
  <c r="J14" i="32" s="1"/>
  <c r="J7" i="32"/>
  <c r="J9" i="32"/>
  <c r="J12" i="32"/>
  <c r="J5" i="32"/>
  <c r="J11" i="32"/>
  <c r="J13" i="32"/>
  <c r="H5" i="32"/>
  <c r="H16" i="32"/>
  <c r="H15" i="32"/>
  <c r="G18" i="32"/>
  <c r="F11" i="34" s="1"/>
  <c r="F16" i="34" s="1"/>
  <c r="G21" i="32"/>
  <c r="H17" i="32"/>
  <c r="H12" i="32"/>
  <c r="H10" i="32"/>
  <c r="P7" i="38"/>
  <c r="Q7" i="38" s="1"/>
  <c r="J7" i="38"/>
  <c r="K7" i="38"/>
  <c r="J17" i="32"/>
  <c r="J15" i="32"/>
  <c r="I21" i="32"/>
  <c r="I18" i="32"/>
  <c r="H11" i="34" s="1"/>
  <c r="H16" i="34" s="1"/>
  <c r="J16" i="32"/>
  <c r="J8" i="32"/>
  <c r="E18" i="32"/>
  <c r="D11" i="34" s="1"/>
  <c r="D16" i="34" s="1"/>
  <c r="F15" i="32"/>
  <c r="F16" i="32"/>
  <c r="E21" i="32"/>
  <c r="F17" i="32"/>
  <c r="E10" i="27"/>
  <c r="E10" i="38" s="1"/>
  <c r="E9" i="27"/>
  <c r="E9" i="38" s="1"/>
  <c r="E8" i="27"/>
  <c r="E8" i="38" s="1"/>
  <c r="B3" i="34"/>
  <c r="G25" i="32" l="1"/>
  <c r="F43" i="34" s="1"/>
  <c r="F45" i="34" s="1"/>
  <c r="F47" i="34" s="1"/>
  <c r="G30" i="32"/>
  <c r="J8" i="38"/>
  <c r="P8" i="38"/>
  <c r="Q8" i="38" s="1"/>
  <c r="K8" i="38"/>
  <c r="I30" i="32"/>
  <c r="I25" i="32"/>
  <c r="H43" i="34" s="1"/>
  <c r="H45" i="34" s="1"/>
  <c r="H47" i="34" s="1"/>
  <c r="J10" i="38"/>
  <c r="K10" i="38"/>
  <c r="P10" i="38"/>
  <c r="Q10" i="38" s="1"/>
  <c r="E25" i="32"/>
  <c r="D43" i="34" s="1"/>
  <c r="D45" i="34" s="1"/>
  <c r="D47" i="34" s="1"/>
  <c r="E30" i="32"/>
  <c r="K9" i="38"/>
  <c r="P9" i="38"/>
  <c r="Q9" i="38" s="1"/>
  <c r="J9" i="38"/>
  <c r="C16" i="32"/>
  <c r="C17" i="32"/>
  <c r="C15" i="32"/>
  <c r="C3" i="32"/>
  <c r="B5" i="34"/>
  <c r="B7" i="34"/>
  <c r="B12" i="34" s="1"/>
  <c r="B6" i="34"/>
  <c r="C28" i="32" l="1"/>
  <c r="B36" i="34"/>
  <c r="B35" i="34"/>
  <c r="B37" i="34"/>
  <c r="B29" i="34"/>
  <c r="B40" i="34" l="1"/>
  <c r="B13" i="34"/>
  <c r="B14" i="34" s="1"/>
  <c r="L12" i="34"/>
  <c r="B8" i="34"/>
  <c r="B24" i="34" s="1"/>
  <c r="L24" i="34" s="1"/>
  <c r="B20" i="34" l="1"/>
  <c r="L20" i="34" s="1"/>
  <c r="B19" i="34"/>
  <c r="B23" i="34"/>
  <c r="L23" i="34" s="1"/>
  <c r="B27" i="34"/>
  <c r="L27" i="34" s="1"/>
  <c r="B21" i="34"/>
  <c r="L21" i="34" s="1"/>
  <c r="B26" i="34"/>
  <c r="L26" i="34" s="1"/>
  <c r="B22" i="34"/>
  <c r="L22" i="34" s="1"/>
  <c r="B25" i="34"/>
  <c r="L25" i="34" s="1"/>
  <c r="B28" i="34"/>
  <c r="L28" i="34" s="1"/>
  <c r="L36" i="34"/>
  <c r="L37" i="34"/>
  <c r="L13" i="34"/>
  <c r="L29" i="34"/>
  <c r="L35" i="34"/>
  <c r="M40" i="34" s="1"/>
  <c r="L14" i="34"/>
  <c r="D33" i="13" l="1"/>
  <c r="L19" i="34"/>
  <c r="B31" i="34"/>
  <c r="M31" i="34" l="1"/>
  <c r="N37" i="34" l="1"/>
  <c r="N24" i="34"/>
  <c r="D32" i="13"/>
  <c r="N27" i="34"/>
  <c r="N28" i="34"/>
  <c r="N19" i="34"/>
  <c r="N25" i="34"/>
  <c r="N26" i="34"/>
  <c r="N36" i="34"/>
  <c r="N29" i="34"/>
  <c r="N20" i="34"/>
  <c r="N22" i="34"/>
  <c r="N35" i="34"/>
  <c r="N23" i="34"/>
  <c r="N21" i="34"/>
  <c r="C14" i="32" l="1"/>
  <c r="D9" i="32" l="1"/>
  <c r="C18" i="32"/>
  <c r="B11" i="34" s="1"/>
  <c r="D7" i="32"/>
  <c r="D13" i="32"/>
  <c r="D11" i="32"/>
  <c r="D8" i="32"/>
  <c r="D10" i="32"/>
  <c r="D5" i="32"/>
  <c r="D12" i="32"/>
  <c r="D6" i="32"/>
  <c r="D15" i="32"/>
  <c r="D16" i="32"/>
  <c r="D17" i="32"/>
  <c r="C21" i="32"/>
  <c r="C25" i="32" l="1"/>
  <c r="B43" i="34" s="1"/>
  <c r="B16" i="34"/>
  <c r="C29" i="32"/>
  <c r="C30" i="32" s="1"/>
  <c r="L11" i="34" l="1"/>
  <c r="M16" i="34" s="1"/>
  <c r="N38" i="34" s="1"/>
  <c r="L43" i="34"/>
  <c r="B45" i="34"/>
  <c r="M45" i="34" s="1"/>
  <c r="N45" i="34" s="1"/>
  <c r="D4" i="32"/>
  <c r="N11" i="34" l="1"/>
  <c r="D30" i="13"/>
  <c r="B47" i="34"/>
  <c r="D34" i="13"/>
  <c r="D35" i="13" s="1"/>
  <c r="N43" i="34"/>
  <c r="N14" i="34"/>
  <c r="M47" i="34"/>
  <c r="D14" i="32"/>
</calcChain>
</file>

<file path=xl/sharedStrings.xml><?xml version="1.0" encoding="utf-8"?>
<sst xmlns="http://schemas.openxmlformats.org/spreadsheetml/2006/main" count="538" uniqueCount="355">
  <si>
    <t>VP/Decanal:</t>
  </si>
  <si>
    <t>Internal:</t>
  </si>
  <si>
    <t>External:</t>
  </si>
  <si>
    <t>Research Foundation (RF):</t>
  </si>
  <si>
    <t>Account Charged</t>
  </si>
  <si>
    <t>Salary</t>
  </si>
  <si>
    <t>Equipment Description</t>
  </si>
  <si>
    <t>Date Purchased</t>
  </si>
  <si>
    <t>Equipment Cost</t>
  </si>
  <si>
    <t>Description of Expense</t>
  </si>
  <si>
    <t>Date</t>
  </si>
  <si>
    <t>Cost</t>
  </si>
  <si>
    <t>Total Annual Units</t>
  </si>
  <si>
    <t>UB Faculty/Staff:</t>
  </si>
  <si>
    <t>Industry:</t>
  </si>
  <si>
    <t>Non-UB Researchers:</t>
  </si>
  <si>
    <t>No</t>
  </si>
  <si>
    <t>Yes</t>
  </si>
  <si>
    <t>Total</t>
  </si>
  <si>
    <t>Unit of Measure (UOM)</t>
  </si>
  <si>
    <t>Internal Annual Units</t>
  </si>
  <si>
    <t>External Annual Units</t>
  </si>
  <si>
    <t>Annual Units</t>
  </si>
  <si>
    <t>Labor</t>
  </si>
  <si>
    <t>Hours</t>
  </si>
  <si>
    <t>% Time Alloc.</t>
  </si>
  <si>
    <t>Account #</t>
  </si>
  <si>
    <t>Annual Salary</t>
  </si>
  <si>
    <t>Annual Fringe</t>
  </si>
  <si>
    <t>Equipment Depreciation</t>
  </si>
  <si>
    <t>Asset Number</t>
  </si>
  <si>
    <t>Purchased Date</t>
  </si>
  <si>
    <t>Useful Life (Years)</t>
  </si>
  <si>
    <t>Purchase Price</t>
  </si>
  <si>
    <t>Depreciated through:</t>
  </si>
  <si>
    <t xml:space="preserve">Equipment (Not Capitalized) </t>
  </si>
  <si>
    <t>Expensed through:</t>
  </si>
  <si>
    <t>Maintenance</t>
  </si>
  <si>
    <t>Vendor</t>
  </si>
  <si>
    <t>Source</t>
  </si>
  <si>
    <t>Other Expenses</t>
  </si>
  <si>
    <t>Total Internal Cost Per UOM</t>
  </si>
  <si>
    <t>Less: Subsidized Labor</t>
  </si>
  <si>
    <t>Less: Subsidized Depreciation</t>
  </si>
  <si>
    <t>Less: Subsidized OTPS</t>
  </si>
  <si>
    <t>GUSF (13%)</t>
  </si>
  <si>
    <t>Rate List</t>
  </si>
  <si>
    <t>Table of Contents</t>
  </si>
  <si>
    <t>1.</t>
  </si>
  <si>
    <t>2.</t>
  </si>
  <si>
    <t>3.</t>
  </si>
  <si>
    <t>4.</t>
  </si>
  <si>
    <t>5.</t>
  </si>
  <si>
    <t>FINANCIAL SUMMARY</t>
  </si>
  <si>
    <t>APPROVALS</t>
  </si>
  <si>
    <t>RATE LIST</t>
  </si>
  <si>
    <t>DETAILED CALCULATION</t>
  </si>
  <si>
    <t>7.</t>
  </si>
  <si>
    <t>6.</t>
  </si>
  <si>
    <t>ACCOUNT INFORMATION</t>
  </si>
  <si>
    <t>UB Foundation (UBF):</t>
  </si>
  <si>
    <t>Account Number</t>
  </si>
  <si>
    <t>IDI</t>
  </si>
  <si>
    <t>Student Accounts</t>
  </si>
  <si>
    <t>Campus Cash</t>
  </si>
  <si>
    <t>Paper Checks</t>
  </si>
  <si>
    <t>UB Marketplace</t>
  </si>
  <si>
    <t>Other</t>
  </si>
  <si>
    <t>Total Expenses</t>
  </si>
  <si>
    <t>METHODS OF ACCEPTING REVENUE</t>
  </si>
  <si>
    <t>Type of Account</t>
  </si>
  <si>
    <t>Generate IDI/Invoice</t>
  </si>
  <si>
    <t>Send IDI for user signature/Send Invoice to user</t>
  </si>
  <si>
    <t xml:space="preserve">Sign returned IDI </t>
  </si>
  <si>
    <t>File electronic IDI and send to Financial Management, SPS or UBF</t>
  </si>
  <si>
    <t>Periodic Audits</t>
  </si>
  <si>
    <t>Manage user data</t>
  </si>
  <si>
    <t>Generate Invoice</t>
  </si>
  <si>
    <t>Send invoice to user</t>
  </si>
  <si>
    <t>Follow up with users on invoices that have not been paid after 30 days</t>
  </si>
  <si>
    <t>Market Comparisons</t>
  </si>
  <si>
    <t>Capitalized Equipment</t>
  </si>
  <si>
    <t>Equipment (Not Capitalized)</t>
  </si>
  <si>
    <t>UOM</t>
  </si>
  <si>
    <t>Increase (Decrease)</t>
  </si>
  <si>
    <t>GUSF</t>
  </si>
  <si>
    <t>Net External Revenue per UOM</t>
  </si>
  <si>
    <t>[Concern Description xxxxxxxxxxxxxxxxxxxxxxxxxxxxxxxx ]</t>
  </si>
  <si>
    <t>[INSERT MAKRET COMPARISON INFORMATION]</t>
  </si>
  <si>
    <t>e.g.: data tables with links to websites or screenshots; third party appraisals</t>
  </si>
  <si>
    <t>Name</t>
  </si>
  <si>
    <t>Signature</t>
  </si>
  <si>
    <t>FINANCIAL MANAGEMENT</t>
  </si>
  <si>
    <t>DEPARTMENT HEAD OR DEPARTMENT CHAIR</t>
  </si>
  <si>
    <t>UNIT BUSINESS OFFICER</t>
  </si>
  <si>
    <t>CONTROLLER'S OFFICE</t>
  </si>
  <si>
    <t>PROVOST DESIGNEE</t>
  </si>
  <si>
    <t>PROVOST DESIGNEE (OPTIONAL)</t>
  </si>
  <si>
    <t>PREPARED BY</t>
  </si>
  <si>
    <t>Read Full Policy</t>
  </si>
  <si>
    <t>Financial Overview</t>
  </si>
  <si>
    <t>STANDARD OPERATING PROCEDURES</t>
  </si>
  <si>
    <t>8.</t>
  </si>
  <si>
    <t>9.</t>
  </si>
  <si>
    <t>MARKET RATE COMPARISON</t>
  </si>
  <si>
    <t>PROJECTED REVENUE/ EXPENSES</t>
  </si>
  <si>
    <t>10.</t>
  </si>
  <si>
    <t>Standard Operating Procedures</t>
  </si>
  <si>
    <t>INTERNAL REPSONIBILITES:</t>
  </si>
  <si>
    <t>Add IDI/Invoice information to Record of Income</t>
  </si>
  <si>
    <t>EXTERNAL RESPONSIBILITIES:</t>
  </si>
  <si>
    <t>Reconcile account, confirm all credits have hit the account &amp; track on Record of External Income, review expenses</t>
  </si>
  <si>
    <t>INDIVIDUAL:</t>
  </si>
  <si>
    <t>CONTACT INFORMATION:</t>
  </si>
  <si>
    <t>Entity Number:</t>
  </si>
  <si>
    <t>Income Fund Reimbursable (IFR):</t>
  </si>
  <si>
    <t>CUSTOMER INFORMATION:</t>
  </si>
  <si>
    <t>Detailed Cost Calculation (Annualized)</t>
  </si>
  <si>
    <t>Unit Cost</t>
  </si>
  <si>
    <t>Qty</t>
  </si>
  <si>
    <t>ACCOUNTS RECIEVABLE INFORMATION</t>
  </si>
  <si>
    <t>[Enter information about what AR systems are utilized]</t>
  </si>
  <si>
    <t>Square Footage</t>
  </si>
  <si>
    <t>Total External Cost Per UOM</t>
  </si>
  <si>
    <t>Component Cost:</t>
  </si>
  <si>
    <t>% of Costs</t>
  </si>
  <si>
    <t>Internal Revenue</t>
  </si>
  <si>
    <t>External Revenue</t>
  </si>
  <si>
    <t>Less: GUSF</t>
  </si>
  <si>
    <t>Net External Revenue</t>
  </si>
  <si>
    <t>Total Revenue</t>
  </si>
  <si>
    <t>Equipment depreciation</t>
  </si>
  <si>
    <t>Equipment expense</t>
  </si>
  <si>
    <t>Total Internal Subsidies</t>
  </si>
  <si>
    <t>External Net Margin (or Subsidy)</t>
  </si>
  <si>
    <t>Net Contribution</t>
  </si>
  <si>
    <t>REVENUE</t>
  </si>
  <si>
    <t>EXPENSES</t>
  </si>
  <si>
    <t>NOTES</t>
  </si>
  <si>
    <t>RATES</t>
  </si>
  <si>
    <t>Instrument/Service</t>
  </si>
  <si>
    <t>GRAND TOTAL COSTS</t>
  </si>
  <si>
    <t>TOTAL COST PER UNIT OF MEASURE</t>
  </si>
  <si>
    <t>LESS: SUBSIDIZED LABOR</t>
  </si>
  <si>
    <t>LESS: SUBSIDIZED DEPRECIATION</t>
  </si>
  <si>
    <t>LESS: SUBSIDIZED OTPS</t>
  </si>
  <si>
    <t>NET INTERNAL RATE PER UNIT OF MEASURE</t>
  </si>
  <si>
    <t>INTERNAL RATE PER UOM + GUSF</t>
  </si>
  <si>
    <t>GRAND TOTAL EXTERNAL COSTS</t>
  </si>
  <si>
    <t>EXTERNAL RATE PER UOM</t>
  </si>
  <si>
    <t xml:space="preserve">Annualized Profit and Loss or Proforma
</t>
  </si>
  <si>
    <t>Internal Subsidies</t>
  </si>
  <si>
    <t xml:space="preserve">Internal Annual Units </t>
  </si>
  <si>
    <t xml:space="preserve">External Annual Units </t>
  </si>
  <si>
    <t>Margin or  Subsidy</t>
  </si>
  <si>
    <t>UNITS</t>
  </si>
  <si>
    <t>NET MARGIN OR SUBSIDY</t>
  </si>
  <si>
    <t xml:space="preserve">Net Margin (or Subsidy) Per External Unit </t>
  </si>
  <si>
    <t xml:space="preserve">Net Internal Rate per UOM </t>
  </si>
  <si>
    <t>External Rate per UOM</t>
  </si>
  <si>
    <t>SUMMARY BY COMPONENT</t>
  </si>
  <si>
    <t xml:space="preserve">Summary by Component
</t>
  </si>
  <si>
    <t>Signature indicates acceptance of management and fiscal responsibility, in accordance</t>
  </si>
  <si>
    <t>Chief Information Officer (CIO)</t>
  </si>
  <si>
    <t>Central University (CU)</t>
  </si>
  <si>
    <t>College of Arts and Sciences (CAS)</t>
  </si>
  <si>
    <t>Division of Athletics (DOA)</t>
  </si>
  <si>
    <t>Finance and Administration (VPFA)</t>
  </si>
  <si>
    <t>Graduate School of Education (GSE)</t>
  </si>
  <si>
    <t xml:space="preserve">Health Sciences </t>
  </si>
  <si>
    <t>Jacobs School of Medicene and Biomedical Sciences (JSMBS)</t>
  </si>
  <si>
    <t>President's Office (PRES)</t>
  </si>
  <si>
    <t>Provost (PROV)</t>
  </si>
  <si>
    <t>Research and Economic Development (VPRED)</t>
  </si>
  <si>
    <t>School of Architecture and Planning (SAAP)</t>
  </si>
  <si>
    <t>School of Engineering and Applied Sciences (SEAS)</t>
  </si>
  <si>
    <t>School of Dental Medicine (SDM)</t>
  </si>
  <si>
    <t>School of Law (SOL)</t>
  </si>
  <si>
    <t>School of Management (SOM)</t>
  </si>
  <si>
    <t>School of Nursing (SON)</t>
  </si>
  <si>
    <t>School of Pharmacy and Pharmaceutical Sciences (SPPS)</t>
  </si>
  <si>
    <t>School of Public Health and Health Professions (SPHHP)</t>
  </si>
  <si>
    <t>School of Social Work (SSW)</t>
  </si>
  <si>
    <t>Student Life (VPSL)</t>
  </si>
  <si>
    <t>University Advancement (UA)</t>
  </si>
  <si>
    <t>University Communications (UC)</t>
  </si>
  <si>
    <t xml:space="preserve">MARKUP </t>
  </si>
  <si>
    <t>TAXES</t>
  </si>
  <si>
    <t>Entity Name:</t>
  </si>
  <si>
    <t>Account Balance</t>
  </si>
  <si>
    <t>Name of Educational Program:</t>
  </si>
  <si>
    <t>Location of Program:</t>
  </si>
  <si>
    <t>Date(s) of Program:</t>
  </si>
  <si>
    <t>Description of Program:</t>
  </si>
  <si>
    <t>Department Contact:</t>
  </si>
  <si>
    <t>Description of Fee</t>
  </si>
  <si>
    <t>EDUCATIONAL PROGRAM OVERVIEW</t>
  </si>
  <si>
    <t>EDUCATIOAL PROGRAM INFORMATION:</t>
  </si>
  <si>
    <t>EDUCATIONAL PROGRAM INOFRMATION:</t>
  </si>
  <si>
    <t xml:space="preserve"> with the Financial Management of University Fees Policy and procedures.</t>
  </si>
  <si>
    <t>DEPARTMENT CONTACT</t>
  </si>
  <si>
    <t>Materials and Supplies</t>
  </si>
  <si>
    <t>Transportation</t>
  </si>
  <si>
    <t>Contractual Costs</t>
  </si>
  <si>
    <t>Net Margin (or Subsidy) for Event</t>
  </si>
  <si>
    <t>Educational Program Fee:</t>
  </si>
  <si>
    <t>Address:</t>
  </si>
  <si>
    <t>Sponsorship Revenue</t>
  </si>
  <si>
    <t xml:space="preserve">Educational Programs who are providing services to external customers are required to have contracts in place. There are two offices on campus that manage these contracts (1) Procurement, (2) Technology Transfer. </t>
  </si>
  <si>
    <t>Fee 2</t>
  </si>
  <si>
    <t>Fee 3</t>
  </si>
  <si>
    <t>Fee 4</t>
  </si>
  <si>
    <t xml:space="preserve">Department: </t>
  </si>
  <si>
    <t>Telephone:</t>
  </si>
  <si>
    <t xml:space="preserve">Email: </t>
  </si>
  <si>
    <t>Educational Program Questionnaire</t>
  </si>
  <si>
    <t xml:space="preserve">Read the Financial Management of University Fees Policy </t>
  </si>
  <si>
    <t>A. Educational Program Information</t>
  </si>
  <si>
    <t>What would you like to do?</t>
  </si>
  <si>
    <t>Department:</t>
  </si>
  <si>
    <t>Entity:</t>
  </si>
  <si>
    <t>B. Participant Information</t>
  </si>
  <si>
    <t>(Please select "Yes" or "No" using the drop down menus)</t>
  </si>
  <si>
    <t>C. Contact Information</t>
  </si>
  <si>
    <t xml:space="preserve">Address: </t>
  </si>
  <si>
    <t xml:space="preserve">Phone Number: </t>
  </si>
  <si>
    <t>D. Account Information</t>
  </si>
  <si>
    <t>(If this is a new program, please enter TBD for the account number)</t>
  </si>
  <si>
    <t>E. Payment Methods</t>
  </si>
  <si>
    <t>eReq</t>
  </si>
  <si>
    <t>ACH/Wire Transfer</t>
  </si>
  <si>
    <t>[other payment methods)</t>
  </si>
  <si>
    <t>Are revenues subject to Sales Tax?</t>
  </si>
  <si>
    <t>Are revenues subject to UB Income Tax?</t>
  </si>
  <si>
    <t>F. Unit of Measure (UOM) (Please use additional sheet(s) if necessary)</t>
  </si>
  <si>
    <t>Provide annual units (estimated or prior year's actual) for each of the fees provided by the program.</t>
  </si>
  <si>
    <t>Total Internal Annual Units</t>
  </si>
  <si>
    <t>Total External Annual Units</t>
  </si>
  <si>
    <t>G. Rate Components (Please use additional sheet(s) if necessary)</t>
  </si>
  <si>
    <r>
      <rPr>
        <b/>
        <sz val="11"/>
        <color theme="1"/>
        <rFont val="Arial"/>
        <family val="2"/>
      </rPr>
      <t>Labor</t>
    </r>
    <r>
      <rPr>
        <sz val="11"/>
        <color theme="1"/>
        <rFont val="Arial"/>
        <family val="2"/>
      </rPr>
      <t xml:space="preserve">: </t>
    </r>
    <r>
      <rPr>
        <sz val="11"/>
        <rFont val="Arial"/>
        <family val="2"/>
      </rPr>
      <t>Provide a list of employees spending time on program activity.</t>
    </r>
  </si>
  <si>
    <t>Name of Employee</t>
  </si>
  <si>
    <t xml:space="preserve">% of Time </t>
  </si>
  <si>
    <t>Related 
Fee (s)</t>
  </si>
  <si>
    <t>Fringe</t>
  </si>
  <si>
    <r>
      <rPr>
        <b/>
        <sz val="11"/>
        <color theme="1"/>
        <rFont val="Arial"/>
        <family val="2"/>
      </rPr>
      <t>Equipment</t>
    </r>
    <r>
      <rPr>
        <sz val="11"/>
        <color theme="1"/>
        <rFont val="Arial"/>
        <family val="2"/>
      </rPr>
      <t xml:space="preserve">: </t>
    </r>
    <r>
      <rPr>
        <sz val="11"/>
        <rFont val="Arial"/>
        <family val="2"/>
      </rPr>
      <t>Provide a list of equipment that will be used for the program.</t>
    </r>
  </si>
  <si>
    <t>Related Fee(s)</t>
  </si>
  <si>
    <t>Asset # or PO</t>
  </si>
  <si>
    <t>Additional Notes</t>
  </si>
  <si>
    <r>
      <rPr>
        <b/>
        <sz val="11"/>
        <color theme="1"/>
        <rFont val="Arial"/>
        <family val="2"/>
      </rPr>
      <t xml:space="preserve">Maintenance: </t>
    </r>
    <r>
      <rPr>
        <sz val="11"/>
        <rFont val="Arial"/>
        <family val="2"/>
      </rPr>
      <t>Provide a list of maintenance expenditures for equipment.</t>
    </r>
  </si>
  <si>
    <t>Related Equipment</t>
  </si>
  <si>
    <t>Account # or PO</t>
  </si>
  <si>
    <r>
      <rPr>
        <b/>
        <sz val="11"/>
        <color theme="1"/>
        <rFont val="Arial"/>
        <family val="2"/>
      </rPr>
      <t xml:space="preserve">Materials and Supplies: </t>
    </r>
    <r>
      <rPr>
        <sz val="11"/>
        <rFont val="Arial"/>
        <family val="2"/>
      </rPr>
      <t>Provide a list of supplies that will be used for the program.</t>
    </r>
  </si>
  <si>
    <t>Building</t>
  </si>
  <si>
    <t>Room Name</t>
  </si>
  <si>
    <t>Room #</t>
  </si>
  <si>
    <t>Related Service(s)</t>
  </si>
  <si>
    <r>
      <rPr>
        <b/>
        <sz val="11"/>
        <color theme="1"/>
        <rFont val="Arial"/>
        <family val="2"/>
      </rPr>
      <t xml:space="preserve">Space: </t>
    </r>
    <r>
      <rPr>
        <sz val="11"/>
        <rFont val="Arial"/>
        <family val="2"/>
      </rPr>
      <t>Provide a list of all UB space used by the program.</t>
    </r>
  </si>
  <si>
    <r>
      <rPr>
        <b/>
        <sz val="11"/>
        <color theme="1"/>
        <rFont val="Arial"/>
        <family val="2"/>
      </rPr>
      <t xml:space="preserve">Other Expenses: </t>
    </r>
    <r>
      <rPr>
        <sz val="11"/>
        <rFont val="Arial"/>
        <family val="2"/>
      </rPr>
      <t>Provide a list of other expenditures that will be used in the program.</t>
    </r>
  </si>
  <si>
    <r>
      <rPr>
        <b/>
        <sz val="11"/>
        <color theme="1"/>
        <rFont val="Arial"/>
        <family val="2"/>
      </rPr>
      <t xml:space="preserve">Contractual Costs: </t>
    </r>
    <r>
      <rPr>
        <sz val="11"/>
        <rFont val="Arial"/>
        <family val="2"/>
      </rPr>
      <t>Provide a list of contracts that will be used for the program.</t>
    </r>
  </si>
  <si>
    <r>
      <rPr>
        <b/>
        <sz val="11"/>
        <color theme="1"/>
        <rFont val="Arial"/>
        <family val="2"/>
      </rPr>
      <t xml:space="preserve">Lodging: </t>
    </r>
    <r>
      <rPr>
        <sz val="11"/>
        <rFont val="Arial"/>
        <family val="2"/>
      </rPr>
      <t>Provide a list of housing costs that will be used for the program.</t>
    </r>
  </si>
  <si>
    <r>
      <rPr>
        <b/>
        <sz val="11"/>
        <color theme="1"/>
        <rFont val="Arial"/>
        <family val="2"/>
      </rPr>
      <t xml:space="preserve">Transportation: </t>
    </r>
    <r>
      <rPr>
        <sz val="11"/>
        <rFont val="Arial"/>
        <family val="2"/>
      </rPr>
      <t>Provide a list of transportation costs that will be used for the program.</t>
    </r>
  </si>
  <si>
    <r>
      <rPr>
        <b/>
        <sz val="11"/>
        <color theme="1"/>
        <rFont val="Arial"/>
        <family val="2"/>
      </rPr>
      <t xml:space="preserve">Food: </t>
    </r>
    <r>
      <rPr>
        <sz val="11"/>
        <rFont val="Arial"/>
        <family val="2"/>
      </rPr>
      <t>Provide a list of supplies that will be used for the program.</t>
    </r>
  </si>
  <si>
    <t>% of Space used for the program</t>
  </si>
  <si>
    <t>PROFORMA OR PROFIT &amp; LOSS</t>
  </si>
  <si>
    <t>[Fee History]</t>
  </si>
  <si>
    <t>Fee History:</t>
  </si>
  <si>
    <t>UB Researchers (using UB funds):</t>
  </si>
  <si>
    <t>UB Faculty/Staff (using UB funds):</t>
  </si>
  <si>
    <t>UB Students (using UB funds):</t>
  </si>
  <si>
    <t>UB Students (using non-UB funds):</t>
  </si>
  <si>
    <t>UB Researchers (using non-UB funds):</t>
  </si>
  <si>
    <t>UB Faculty/Staff (using non-UB funds):</t>
  </si>
  <si>
    <t>Community or General Public:</t>
  </si>
  <si>
    <t>Unit of Measure</t>
  </si>
  <si>
    <t>Usage Rate</t>
  </si>
  <si>
    <t>The department should work with:</t>
  </si>
  <si>
    <t>Educational Program Overview</t>
  </si>
  <si>
    <t>IDI:</t>
  </si>
  <si>
    <t>EREQ:</t>
  </si>
  <si>
    <t>Student Accounts:</t>
  </si>
  <si>
    <t>ACH/Wire Transfers:</t>
  </si>
  <si>
    <t>Paper Checks:</t>
  </si>
  <si>
    <t>UB Marketplace:</t>
  </si>
  <si>
    <t>Campus Cash:</t>
  </si>
  <si>
    <t>Other:</t>
  </si>
  <si>
    <t>[Justification for margin]</t>
  </si>
  <si>
    <t>Total Projected Revenue:</t>
  </si>
  <si>
    <t>Total Project Sponsorship:</t>
  </si>
  <si>
    <t>Total Expenses:</t>
  </si>
  <si>
    <t>Internal Margin (Subsidy):</t>
  </si>
  <si>
    <t>External Margin (Subsidy):</t>
  </si>
  <si>
    <t>Net Margin (Subsidy):</t>
  </si>
  <si>
    <t>Justification for Margin (Subsidy):</t>
  </si>
  <si>
    <t>Revenue is subject to NYS Sales Tax:</t>
  </si>
  <si>
    <t>Revenue is subject to Unrelated Business Income Tax:</t>
  </si>
  <si>
    <t>Follow up with users on IDIs that have not been returned or payments that have not been made after 30 days</t>
  </si>
  <si>
    <t>Add invoice information to Record of Income</t>
  </si>
  <si>
    <t>Approvals for</t>
  </si>
  <si>
    <r>
      <t>Internal Rate</t>
    </r>
    <r>
      <rPr>
        <b/>
        <vertAlign val="superscript"/>
        <sz val="11"/>
        <rFont val="Arial"/>
        <family val="2"/>
      </rPr>
      <t>1</t>
    </r>
  </si>
  <si>
    <r>
      <t>External Rate</t>
    </r>
    <r>
      <rPr>
        <b/>
        <vertAlign val="superscript"/>
        <sz val="11"/>
        <rFont val="Arial"/>
        <family val="2"/>
      </rPr>
      <t>3
Student/Faculty/Staff</t>
    </r>
  </si>
  <si>
    <r>
      <t>External Rate</t>
    </r>
    <r>
      <rPr>
        <b/>
        <vertAlign val="superscript"/>
        <sz val="11"/>
        <rFont val="Arial"/>
        <family val="2"/>
      </rPr>
      <t>3
Community/Industry</t>
    </r>
  </si>
  <si>
    <r>
      <rPr>
        <b/>
        <u/>
        <sz val="10"/>
        <rFont val="Georgia"/>
        <family val="1"/>
      </rPr>
      <t>Internal Rate</t>
    </r>
    <r>
      <rPr>
        <b/>
        <u/>
        <sz val="10"/>
        <color theme="0" tint="-0.499984740745262"/>
        <rFont val="Georgia"/>
        <family val="1"/>
      </rPr>
      <t xml:space="preserve">
</t>
    </r>
    <r>
      <rPr>
        <sz val="10"/>
        <color rgb="FF005BBB"/>
        <rFont val="Georgia"/>
        <family val="1"/>
      </rPr>
      <t xml:space="preserve">Cost-Subsidies
</t>
    </r>
    <r>
      <rPr>
        <sz val="10"/>
        <rFont val="Georgia"/>
        <family val="1"/>
      </rPr>
      <t xml:space="preserve">Internal users include academic, research, administrative, and auxiliary units whose originating source of funds is within or flows through the university. This includes state, RF, UBF, and Faculty Student Association (FSA) funds. </t>
    </r>
  </si>
  <si>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To be charged to internal customers paying with another form of payment (i.e. Wire Transfer, ACH, Electronic Payment, Paper Check or Credit Card (with prior approval)).</t>
    </r>
  </si>
  <si>
    <r>
      <rPr>
        <b/>
        <u/>
        <sz val="10"/>
        <rFont val="Georgia"/>
        <family val="1"/>
      </rPr>
      <t>External Rate</t>
    </r>
    <r>
      <rPr>
        <sz val="10"/>
        <color theme="0" tint="-0.499984740745262"/>
        <rFont val="Georgia"/>
        <family val="1"/>
      </rPr>
      <t xml:space="preserve">
</t>
    </r>
    <r>
      <rPr>
        <sz val="10"/>
        <color rgb="FF005BBB"/>
        <rFont val="Georgia"/>
        <family val="1"/>
      </rPr>
      <t>Cost + GUSF + Markup</t>
    </r>
    <r>
      <rPr>
        <sz val="10"/>
        <color theme="0" tint="-0.499984740745262"/>
        <rFont val="Georgia"/>
        <family val="1"/>
      </rPr>
      <t xml:space="preserve">
</t>
    </r>
    <r>
      <rPr>
        <sz val="10"/>
        <rFont val="Georgia"/>
        <family val="1"/>
      </rPr>
      <t>External users are individuals or organizations whose originating source of funds is outside the university. External users include faculty and staff acting in a personal capacity. Affiliated hospitals and other universities are external users unless the university has subcontracted with them as part of a grant or contract, in which case they are an internal user.</t>
    </r>
  </si>
  <si>
    <t xml:space="preserve">Subsidized Labor </t>
  </si>
  <si>
    <t>Subsidized Depreciation</t>
  </si>
  <si>
    <t>Subsidized OTPS</t>
  </si>
  <si>
    <t>Rounding</t>
  </si>
  <si>
    <t>TOTAL EXTERNAL COST PER UNIT OF MEASURE</t>
  </si>
  <si>
    <t>Technology Transfer</t>
  </si>
  <si>
    <t>&amp; Alloc.</t>
  </si>
  <si>
    <t>Position (Individual)</t>
  </si>
  <si>
    <t>Track when IDI is returned</t>
  </si>
  <si>
    <t>Follow up with users on IDIs that have not been returned after 60 days</t>
  </si>
  <si>
    <t>Reconcile account, confirm all credits have hit the account &amp; track on Record of Internal Income, review expenses</t>
  </si>
  <si>
    <t xml:space="preserve">Process deposit. We encourage all customers to use electronic methods of payment but if a check is received, it is logged into the Record of Income. A deposit form is filled out and both the form and the check are sent to the appropriate office using a lock bag. </t>
  </si>
  <si>
    <t>Follow up with users on invoices that have not been paid after 60 days</t>
  </si>
  <si>
    <t>Rate Comparison</t>
  </si>
  <si>
    <t>Approved [Year]</t>
  </si>
  <si>
    <t>Fee</t>
  </si>
  <si>
    <t>% Increase 
(% Decrease)</t>
  </si>
  <si>
    <r>
      <t xml:space="preserve">Internal Rate
</t>
    </r>
    <r>
      <rPr>
        <sz val="10"/>
        <color rgb="FF005BBB"/>
        <rFont val="Georgia"/>
        <family val="1"/>
      </rPr>
      <t>Cost-Subsidies</t>
    </r>
    <r>
      <rPr>
        <sz val="10"/>
        <rFont val="Georgia"/>
        <family val="1"/>
      </rPr>
      <t xml:space="preserve">
Internal users include academic, research, administrative, and auxiliary units whose originating source of funds is within or flows through the university. This includes state, RF, UBF, and Faculty Student Association (FSA) funds. </t>
    </r>
  </si>
  <si>
    <t>Fee 1</t>
  </si>
  <si>
    <t>RATE COMPARISON</t>
  </si>
  <si>
    <t>11.</t>
  </si>
  <si>
    <r>
      <t>External Rate</t>
    </r>
    <r>
      <rPr>
        <b/>
        <vertAlign val="superscript"/>
        <sz val="8"/>
        <rFont val="Arial"/>
        <family val="2"/>
      </rPr>
      <t>3</t>
    </r>
  </si>
  <si>
    <r>
      <t>Internal Rate</t>
    </r>
    <r>
      <rPr>
        <b/>
        <vertAlign val="superscript"/>
        <sz val="8"/>
        <rFont val="Arial"/>
        <family val="2"/>
      </rPr>
      <t>1</t>
    </r>
  </si>
  <si>
    <t>Food &amp; Lodging</t>
  </si>
  <si>
    <t>Total Labor Expense</t>
  </si>
  <si>
    <t>Total Labor Expense per UOM</t>
  </si>
  <si>
    <t>Total Equipment Depreciation Expense</t>
  </si>
  <si>
    <t>Total Equipment Depreciation Expense Per UOM</t>
  </si>
  <si>
    <t>Total Equipment Expense</t>
  </si>
  <si>
    <t>Total Equipment Expense per UOM</t>
  </si>
  <si>
    <t>Total Maintenance Expense</t>
  </si>
  <si>
    <t>Total Maintenance Expense per UOM</t>
  </si>
  <si>
    <t>Total Materials &amp; Supplies Expense</t>
  </si>
  <si>
    <t>Total Materials &amp; Supplies Expense per UOM</t>
  </si>
  <si>
    <t>Total Space Expense</t>
  </si>
  <si>
    <t>Total Space Expense per UOM</t>
  </si>
  <si>
    <t>Total Food &amp; Lodging Expense</t>
  </si>
  <si>
    <t>Total Food &amp; Lodging Expense per UOM</t>
  </si>
  <si>
    <t>Total Transportation Expense</t>
  </si>
  <si>
    <t>Total Transportation Expense per UOM</t>
  </si>
  <si>
    <t>Total Contractual Expense</t>
  </si>
  <si>
    <t>Total Contractual Expenses per UOM</t>
  </si>
  <si>
    <t>Total Other Expenses</t>
  </si>
  <si>
    <t>Total Other Expenses per UOM</t>
  </si>
  <si>
    <t>Revised Oct. 2022</t>
  </si>
  <si>
    <t>Venue</t>
  </si>
  <si>
    <t>Items of Consideration</t>
  </si>
  <si>
    <t>[CATEGORY OF CONSIDERATION]</t>
  </si>
  <si>
    <t xml:space="preserve">ITEMS OF CONSIDERATION </t>
  </si>
  <si>
    <t>Total Sq. Ft. Expense</t>
  </si>
  <si>
    <t>Total Sq. Ft. Expense per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</si>
</sst>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quot;$&quot;* #,##0.00_-;\-&quot;$&quot;* #,##0.00_-;_-&quot;$&quot;* &quot;-&quot;??_-;_-@_-"/>
  </numFmts>
  <fonts count="98">
    <font>
      <sz val="11"/>
      <color theme="1"/>
      <name val="Calibri"/>
      <family val="2"/>
      <scheme val="minor"/>
    </font>
    <font>
      <sz val="11"/>
      <color theme="1"/>
      <name val="Arial"/>
      <family val="2"/>
    </font>
    <font>
      <sz val="10"/>
      <name val="Arial"/>
      <family val="2"/>
    </font>
    <font>
      <sz val="11"/>
      <color theme="0"/>
      <name val="Arial"/>
      <family val="2"/>
    </font>
    <font>
      <u/>
      <sz val="12"/>
      <color theme="1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24"/>
      <color theme="0"/>
      <name val="Georgia"/>
      <family val="1"/>
    </font>
    <font>
      <b/>
      <sz val="18"/>
      <color theme="0" tint="-0.499984740745262"/>
      <name val="Arial Narrow"/>
      <family val="2"/>
    </font>
    <font>
      <b/>
      <sz val="18"/>
      <color theme="1"/>
      <name val="Calibri"/>
      <family val="2"/>
      <scheme val="minor"/>
    </font>
    <font>
      <sz val="11"/>
      <color theme="1"/>
      <name val="Arial Narrow"/>
      <family val="2"/>
    </font>
    <font>
      <b/>
      <sz val="28"/>
      <color theme="0"/>
      <name val="Georgia"/>
      <family val="1"/>
    </font>
    <font>
      <b/>
      <sz val="20"/>
      <color theme="0"/>
      <name val="Georgia"/>
      <family val="1"/>
    </font>
    <font>
      <b/>
      <sz val="12"/>
      <color rgb="FF005BBB"/>
      <name val="Arial Narrow"/>
      <family val="2"/>
    </font>
    <font>
      <sz val="10"/>
      <color theme="1"/>
      <name val="Calibri"/>
      <family val="2"/>
      <scheme val="minor"/>
    </font>
    <font>
      <sz val="12"/>
      <color theme="1"/>
      <name val="Arial"/>
      <family val="2"/>
    </font>
    <font>
      <sz val="8"/>
      <color theme="1"/>
      <name val="Calibri"/>
      <family val="2"/>
      <scheme val="minor"/>
    </font>
    <font>
      <sz val="8"/>
      <color theme="1"/>
      <name val="Arial"/>
      <family val="2"/>
    </font>
    <font>
      <b/>
      <sz val="8"/>
      <name val="Arial"/>
      <family val="2"/>
    </font>
    <font>
      <sz val="9"/>
      <color theme="1"/>
      <name val="Arial"/>
      <family val="2"/>
    </font>
    <font>
      <b/>
      <sz val="9"/>
      <color theme="1"/>
      <name val="Arial"/>
      <family val="2"/>
    </font>
    <font>
      <sz val="11"/>
      <color rgb="FF005BBB"/>
      <name val="Calibri"/>
      <family val="2"/>
      <scheme val="minor"/>
    </font>
    <font>
      <b/>
      <sz val="8"/>
      <color theme="1"/>
      <name val="Arial"/>
      <family val="2"/>
    </font>
    <font>
      <sz val="8"/>
      <name val="Arial"/>
      <family val="2"/>
    </font>
    <font>
      <b/>
      <sz val="19"/>
      <color theme="0"/>
      <name val="Georgia"/>
      <family val="1"/>
    </font>
    <font>
      <sz val="10"/>
      <color theme="0" tint="-0.499984740745262"/>
      <name val="Georgia"/>
      <family val="1"/>
    </font>
    <font>
      <b/>
      <u/>
      <sz val="10"/>
      <color theme="0" tint="-0.499984740745262"/>
      <name val="Georgia"/>
      <family val="1"/>
    </font>
    <font>
      <sz val="10"/>
      <color rgb="FF005BBB"/>
      <name val="Georgia"/>
      <family val="1"/>
    </font>
    <font>
      <sz val="10"/>
      <color theme="1" tint="0.499984740745262"/>
      <name val="Georgia"/>
      <family val="1"/>
    </font>
    <font>
      <sz val="11"/>
      <color theme="1" tint="0.499984740745262"/>
      <name val="Georgia"/>
      <family val="1"/>
    </font>
    <font>
      <sz val="9"/>
      <color theme="1"/>
      <name val="Calibri"/>
      <family val="2"/>
      <scheme val="minor"/>
    </font>
    <font>
      <b/>
      <sz val="8"/>
      <color theme="0"/>
      <name val="Arial"/>
      <family val="2"/>
    </font>
    <font>
      <sz val="8"/>
      <color theme="0"/>
      <name val="Arial"/>
      <family val="2"/>
    </font>
    <font>
      <b/>
      <sz val="8"/>
      <color theme="2" tint="-0.749992370372631"/>
      <name val="Arial"/>
      <family val="2"/>
    </font>
    <font>
      <sz val="8"/>
      <color theme="2" tint="-0.749992370372631"/>
      <name val="Arial"/>
      <family val="2"/>
    </font>
    <font>
      <b/>
      <sz val="8"/>
      <color rgb="FF990000"/>
      <name val="Arial"/>
      <family val="2"/>
    </font>
    <font>
      <sz val="8"/>
      <color rgb="FF990000"/>
      <name val="Arial"/>
      <family val="2"/>
    </font>
    <font>
      <sz val="8"/>
      <color theme="1" tint="0.499984740745262"/>
      <name val="Georgia"/>
      <family val="1"/>
    </font>
    <font>
      <b/>
      <sz val="8"/>
      <color theme="1" tint="0.499984740745262"/>
      <name val="Georgia"/>
      <family val="1"/>
    </font>
    <font>
      <b/>
      <sz val="8"/>
      <color rgb="FF005BBB"/>
      <name val="Arial"/>
      <family val="2"/>
    </font>
    <font>
      <b/>
      <sz val="12"/>
      <color theme="0" tint="-0.499984740745262"/>
      <name val="Arial Narrow"/>
      <family val="2"/>
    </font>
    <font>
      <b/>
      <sz val="11"/>
      <color theme="0" tint="-0.499984740745262"/>
      <name val="Arial Narrow"/>
      <family val="2"/>
    </font>
    <font>
      <b/>
      <sz val="12"/>
      <color theme="1" tint="0.249977111117893"/>
      <name val="Arial Narrow"/>
      <family val="2"/>
    </font>
    <font>
      <sz val="11"/>
      <color theme="1" tint="0.249977111117893"/>
      <name val="Calibri"/>
      <family val="2"/>
      <scheme val="minor"/>
    </font>
    <font>
      <sz val="8"/>
      <color theme="1" tint="0.249977111117893"/>
      <name val="Georgia"/>
      <family val="1"/>
    </font>
    <font>
      <b/>
      <sz val="8"/>
      <color theme="1" tint="0.249977111117893"/>
      <name val="Georgia"/>
      <family val="1"/>
    </font>
    <font>
      <u/>
      <sz val="11"/>
      <color theme="10"/>
      <name val="Calibri"/>
      <family val="2"/>
      <scheme val="minor"/>
    </font>
    <font>
      <sz val="11"/>
      <color theme="1"/>
      <name val="Georgia"/>
      <family val="1"/>
    </font>
    <font>
      <b/>
      <sz val="14"/>
      <color theme="0"/>
      <name val="Arial Narrow"/>
      <family val="2"/>
    </font>
    <font>
      <sz val="11"/>
      <name val="Arial"/>
      <family val="2"/>
    </font>
    <font>
      <sz val="11"/>
      <color theme="1"/>
      <name val="Arrial narrow"/>
    </font>
    <font>
      <b/>
      <sz val="11"/>
      <color theme="1"/>
      <name val="Arial"/>
      <family val="2"/>
    </font>
    <font>
      <b/>
      <sz val="10"/>
      <color theme="0"/>
      <name val="Arial"/>
      <family val="2"/>
    </font>
    <font>
      <sz val="10"/>
      <color theme="1"/>
      <name val="Arial"/>
      <family val="2"/>
    </font>
    <font>
      <sz val="11"/>
      <name val="Calibri"/>
      <family val="2"/>
      <scheme val="minor"/>
    </font>
    <font>
      <sz val="10"/>
      <name val="Georgia"/>
      <family val="1"/>
    </font>
    <font>
      <sz val="11"/>
      <name val="Georgia"/>
      <family val="1"/>
    </font>
    <font>
      <b/>
      <sz val="10"/>
      <name val="Georgia"/>
      <family val="1"/>
    </font>
    <font>
      <sz val="9"/>
      <name val="Arial"/>
      <family val="2"/>
    </font>
    <font>
      <b/>
      <u/>
      <sz val="10"/>
      <name val="Georgia"/>
      <family val="1"/>
    </font>
    <font>
      <sz val="10"/>
      <color theme="1"/>
      <name val="Georgia"/>
      <family val="1"/>
    </font>
    <font>
      <sz val="12"/>
      <color theme="0" tint="-0.499984740745262"/>
      <name val="Arial Narrow"/>
      <family val="2"/>
    </font>
    <font>
      <sz val="12"/>
      <color theme="1"/>
      <name val="Arial Narrow"/>
      <family val="2"/>
    </font>
    <font>
      <sz val="12"/>
      <name val="Georgia"/>
      <family val="1"/>
    </font>
    <font>
      <b/>
      <sz val="18"/>
      <name val="Arial Narrow"/>
      <family val="2"/>
    </font>
    <font>
      <b/>
      <sz val="18"/>
      <name val="Calibri"/>
      <family val="2"/>
      <scheme val="minor"/>
    </font>
    <font>
      <b/>
      <sz val="11"/>
      <name val="Arial Narrow"/>
      <family val="2"/>
    </font>
    <font>
      <b/>
      <sz val="11"/>
      <name val="Calibri"/>
      <family val="2"/>
      <scheme val="minor"/>
    </font>
    <font>
      <u/>
      <sz val="12"/>
      <color theme="10"/>
      <name val="Georgia"/>
      <family val="1"/>
    </font>
    <font>
      <u/>
      <sz val="11"/>
      <color theme="10"/>
      <name val="Georgia"/>
      <family val="1"/>
    </font>
    <font>
      <b/>
      <sz val="11"/>
      <name val="Arial"/>
      <family val="2"/>
    </font>
    <font>
      <b/>
      <vertAlign val="superscript"/>
      <sz val="11"/>
      <name val="Arial"/>
      <family val="2"/>
    </font>
    <font>
      <sz val="12"/>
      <name val="Arial"/>
      <family val="2"/>
    </font>
    <font>
      <i/>
      <sz val="8"/>
      <name val="Arial"/>
      <family val="2"/>
    </font>
    <font>
      <b/>
      <i/>
      <sz val="8"/>
      <name val="Arial"/>
      <family val="2"/>
    </font>
    <font>
      <sz val="8"/>
      <color rgb="FF990000"/>
      <name val="Georgia"/>
      <family val="1"/>
    </font>
    <font>
      <sz val="10"/>
      <color rgb="FF990000"/>
      <name val="Georgia"/>
      <family val="1"/>
    </font>
    <font>
      <sz val="11"/>
      <color rgb="FF990000"/>
      <name val="Georgia"/>
      <family val="1"/>
    </font>
    <font>
      <b/>
      <sz val="8"/>
      <color rgb="FF990000"/>
      <name val="Georgia"/>
      <family val="1"/>
    </font>
    <font>
      <sz val="8"/>
      <name val="Georgia"/>
      <family val="1"/>
    </font>
    <font>
      <b/>
      <sz val="8"/>
      <name val="Georgia"/>
      <family val="1"/>
    </font>
    <font>
      <sz val="10"/>
      <color theme="1" tint="0.34998626667073579"/>
      <name val="Georgia"/>
      <family val="1"/>
    </font>
    <font>
      <sz val="12"/>
      <color theme="1" tint="0.249977111117893"/>
      <name val="Arial Narrow"/>
      <family val="2"/>
    </font>
    <font>
      <sz val="12"/>
      <color rgb="FF005BBB"/>
      <name val="Arial Narrow"/>
      <family val="2"/>
    </font>
    <font>
      <b/>
      <sz val="12"/>
      <color theme="1"/>
      <name val="Arial Narrow"/>
      <family val="2"/>
    </font>
    <font>
      <b/>
      <sz val="12"/>
      <name val="Arial Narrow"/>
      <family val="2"/>
    </font>
    <font>
      <i/>
      <sz val="8"/>
      <color theme="1"/>
      <name val="Arial"/>
      <family val="2"/>
    </font>
    <font>
      <i/>
      <sz val="11"/>
      <name val="Georgia"/>
      <family val="1"/>
    </font>
    <font>
      <i/>
      <sz val="12"/>
      <name val="Georgia"/>
      <family val="1"/>
    </font>
    <font>
      <i/>
      <sz val="14"/>
      <name val="Georgia"/>
      <family val="1"/>
    </font>
    <font>
      <sz val="12"/>
      <name val="Calibri"/>
      <family val="2"/>
      <scheme val="minor"/>
    </font>
    <font>
      <sz val="12"/>
      <color theme="1" tint="0.249977111117893"/>
      <name val="Arial"/>
      <family val="2"/>
    </font>
    <font>
      <sz val="12"/>
      <color theme="0" tint="-0.499984740745262"/>
      <name val="Georgia"/>
      <family val="1"/>
    </font>
    <font>
      <sz val="9"/>
      <name val="Calibri"/>
      <family val="2"/>
      <scheme val="minor"/>
    </font>
    <font>
      <b/>
      <vertAlign val="superscript"/>
      <sz val="8"/>
      <name val="Arial"/>
      <family val="2"/>
    </font>
    <font>
      <sz val="8"/>
      <color theme="1" tint="0.249977111117893"/>
      <name val="Arial"/>
      <family val="2"/>
    </font>
  </fonts>
  <fills count="9">
    <fill>
      <patternFill patternType="none"/>
    </fill>
    <fill>
      <patternFill patternType="gray125"/>
    </fill>
    <fill>
      <patternFill patternType="solid">
        <fgColor rgb="FF005BBB"/>
        <bgColor indexed="64"/>
      </patternFill>
    </fill>
    <fill>
      <patternFill patternType="solid">
        <fgColor theme="0"/>
        <bgColor indexed="64"/>
      </patternFill>
    </fill>
    <fill>
      <patternFill patternType="solid">
        <fgColor theme="0" tint="-0.14999847407452621"/>
        <bgColor indexed="64"/>
      </patternFill>
    </fill>
    <fill>
      <patternFill patternType="solid">
        <fgColor rgb="FF002F56"/>
        <bgColor indexed="64"/>
      </patternFill>
    </fill>
    <fill>
      <patternFill patternType="solid">
        <fgColor rgb="FF2F9FD0"/>
        <bgColor indexed="64"/>
      </patternFill>
    </fill>
    <fill>
      <patternFill patternType="solid">
        <fgColor rgb="FF006570"/>
        <bgColor indexed="64"/>
      </patternFill>
    </fill>
    <fill>
      <patternFill patternType="solid">
        <fgColor rgb="FFE4E4E4"/>
        <bgColor indexed="64"/>
      </patternFill>
    </fill>
  </fills>
  <borders count="25">
    <border>
      <left/>
      <right/>
      <top/>
      <bottom/>
      <diagonal/>
    </border>
    <border>
      <left/>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thin">
        <color theme="1"/>
      </left>
      <right/>
      <top style="thin">
        <color auto="1"/>
      </top>
      <bottom style="thin">
        <color theme="1"/>
      </bottom>
      <diagonal/>
    </border>
    <border>
      <left style="thin">
        <color theme="1"/>
      </left>
      <right/>
      <top style="thin">
        <color theme="1"/>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12">
    <xf numFmtId="0" fontId="0" fillId="0" borderId="0"/>
    <xf numFmtId="0" fontId="2" fillId="0" borderId="0"/>
    <xf numFmtId="0" fontId="4"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165" fontId="7" fillId="0" borderId="0" applyFont="0" applyFill="0" applyBorder="0" applyAlignment="0" applyProtection="0"/>
    <xf numFmtId="0" fontId="48" fillId="0" borderId="0" applyNumberFormat="0" applyFill="0" applyBorder="0" applyAlignment="0" applyProtection="0"/>
  </cellStyleXfs>
  <cellXfs count="453">
    <xf numFmtId="0" fontId="0" fillId="0" borderId="0" xfId="0"/>
    <xf numFmtId="0" fontId="3" fillId="2" borderId="0" xfId="0" applyFont="1" applyFill="1" applyBorder="1"/>
    <xf numFmtId="0" fontId="0" fillId="2" borderId="0" xfId="0" applyFill="1"/>
    <xf numFmtId="0" fontId="0" fillId="3" borderId="0" xfId="0" applyFill="1"/>
    <xf numFmtId="0" fontId="0" fillId="0" borderId="0" xfId="0" applyFill="1"/>
    <xf numFmtId="0" fontId="0" fillId="5" borderId="0" xfId="0" applyFill="1"/>
    <xf numFmtId="0" fontId="1" fillId="5" borderId="0" xfId="0" applyFont="1" applyFill="1"/>
    <xf numFmtId="0" fontId="10" fillId="3" borderId="0" xfId="0" quotePrefix="1" applyFont="1" applyFill="1" applyAlignment="1">
      <alignment horizontal="right"/>
    </xf>
    <xf numFmtId="0" fontId="10" fillId="3" borderId="0" xfId="0" applyFont="1" applyFill="1"/>
    <xf numFmtId="0" fontId="11" fillId="3" borderId="0" xfId="0" applyFont="1" applyFill="1"/>
    <xf numFmtId="0" fontId="6" fillId="3" borderId="0" xfId="0" applyFont="1" applyFill="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9" fillId="2" borderId="0" xfId="0" applyFont="1" applyFill="1"/>
    <xf numFmtId="0" fontId="14" fillId="2" borderId="0" xfId="0" applyFont="1" applyFill="1"/>
    <xf numFmtId="0" fontId="12" fillId="5" borderId="0" xfId="0" applyFont="1" applyFill="1"/>
    <xf numFmtId="0" fontId="12" fillId="3" borderId="0" xfId="0" applyFont="1" applyFill="1"/>
    <xf numFmtId="0" fontId="15" fillId="3" borderId="0" xfId="0" applyFont="1" applyFill="1"/>
    <xf numFmtId="0" fontId="7" fillId="0" borderId="0" xfId="0" applyFont="1"/>
    <xf numFmtId="0" fontId="18" fillId="2" borderId="0" xfId="0" applyFont="1" applyFill="1"/>
    <xf numFmtId="0" fontId="18" fillId="0" borderId="0" xfId="0" applyFont="1"/>
    <xf numFmtId="0" fontId="17" fillId="0" borderId="0" xfId="6" applyFont="1"/>
    <xf numFmtId="0" fontId="17" fillId="0" borderId="0" xfId="6" applyFont="1" applyFill="1"/>
    <xf numFmtId="0" fontId="14" fillId="2" borderId="0" xfId="0" applyFont="1" applyFill="1" applyAlignment="1">
      <alignment horizontal="left"/>
    </xf>
    <xf numFmtId="0" fontId="21" fillId="0" borderId="0" xfId="6" applyFont="1" applyFill="1" applyBorder="1"/>
    <xf numFmtId="0" fontId="23" fillId="2" borderId="0" xfId="0" applyFont="1" applyFill="1"/>
    <xf numFmtId="0" fontId="19" fillId="0" borderId="0" xfId="0" applyFont="1" applyFill="1"/>
    <xf numFmtId="0" fontId="19" fillId="0" borderId="0" xfId="0" applyFont="1"/>
    <xf numFmtId="0" fontId="26" fillId="2" borderId="0" xfId="0" applyFont="1" applyFill="1" applyAlignment="1">
      <alignment horizontal="left"/>
    </xf>
    <xf numFmtId="0" fontId="15" fillId="3" borderId="0" xfId="0" applyFont="1" applyFill="1" applyBorder="1" applyAlignment="1">
      <alignment horizontal="left" vertical="center"/>
    </xf>
    <xf numFmtId="0" fontId="16" fillId="0" borderId="0" xfId="0" applyFont="1"/>
    <xf numFmtId="0" fontId="16" fillId="3" borderId="0" xfId="0" applyFont="1" applyFill="1"/>
    <xf numFmtId="0" fontId="13" fillId="2" borderId="0" xfId="6" applyFont="1" applyFill="1" applyBorder="1" applyAlignment="1">
      <alignment horizontal="left"/>
    </xf>
    <xf numFmtId="0" fontId="19" fillId="3" borderId="0" xfId="0" applyFont="1" applyFill="1"/>
    <xf numFmtId="0" fontId="24" fillId="4" borderId="16" xfId="6" applyFont="1" applyFill="1" applyBorder="1" applyAlignment="1"/>
    <xf numFmtId="0" fontId="24" fillId="4" borderId="17" xfId="6" applyFont="1" applyFill="1" applyBorder="1" applyAlignment="1"/>
    <xf numFmtId="0" fontId="24" fillId="4" borderId="19" xfId="6" applyFont="1" applyFill="1" applyBorder="1" applyAlignment="1"/>
    <xf numFmtId="0" fontId="24" fillId="4" borderId="15" xfId="6" applyFont="1" applyFill="1" applyBorder="1" applyAlignment="1">
      <alignment horizontal="center" wrapText="1"/>
    </xf>
    <xf numFmtId="0" fontId="19" fillId="3" borderId="16" xfId="6" applyFont="1" applyFill="1" applyBorder="1" applyAlignment="1"/>
    <xf numFmtId="0" fontId="19" fillId="3" borderId="17" xfId="6" applyFont="1" applyFill="1" applyBorder="1" applyAlignment="1"/>
    <xf numFmtId="0" fontId="19" fillId="3" borderId="19" xfId="6" applyFont="1" applyFill="1" applyBorder="1" applyAlignment="1"/>
    <xf numFmtId="0" fontId="19" fillId="3" borderId="15" xfId="6" applyFont="1" applyFill="1" applyBorder="1" applyAlignment="1">
      <alignment horizontal="center"/>
    </xf>
    <xf numFmtId="3" fontId="19" fillId="3" borderId="15" xfId="6" applyNumberFormat="1" applyFont="1" applyFill="1" applyBorder="1" applyAlignment="1">
      <alignment horizontal="center"/>
    </xf>
    <xf numFmtId="43" fontId="19" fillId="3" borderId="15" xfId="7" applyFont="1" applyFill="1" applyBorder="1" applyAlignment="1">
      <alignment horizontal="center"/>
    </xf>
    <xf numFmtId="0" fontId="19" fillId="3" borderId="0" xfId="6" applyFont="1" applyFill="1" applyBorder="1"/>
    <xf numFmtId="0" fontId="19" fillId="3" borderId="0" xfId="6" applyFont="1" applyFill="1"/>
    <xf numFmtId="9" fontId="19" fillId="3" borderId="0" xfId="6" applyNumberFormat="1" applyFont="1" applyFill="1" applyBorder="1"/>
    <xf numFmtId="164" fontId="19" fillId="3" borderId="0" xfId="6" applyNumberFormat="1" applyFont="1" applyFill="1" applyBorder="1"/>
    <xf numFmtId="0" fontId="24" fillId="3" borderId="15" xfId="6" applyFont="1" applyFill="1" applyBorder="1"/>
    <xf numFmtId="0" fontId="19" fillId="3" borderId="15" xfId="6" applyFont="1" applyFill="1" applyBorder="1" applyAlignment="1">
      <alignment horizontal="center" wrapText="1"/>
    </xf>
    <xf numFmtId="49" fontId="19" fillId="3" borderId="15" xfId="6" applyNumberFormat="1" applyFont="1" applyFill="1" applyBorder="1"/>
    <xf numFmtId="9" fontId="19" fillId="3" borderId="15" xfId="6" applyNumberFormat="1" applyFont="1" applyFill="1" applyBorder="1" applyAlignment="1">
      <alignment horizontal="center"/>
    </xf>
    <xf numFmtId="49" fontId="19" fillId="3" borderId="15" xfId="6" applyNumberFormat="1" applyFont="1" applyFill="1" applyBorder="1" applyAlignment="1">
      <alignment horizontal="center"/>
    </xf>
    <xf numFmtId="43" fontId="19" fillId="3" borderId="15" xfId="3" applyFont="1" applyFill="1" applyBorder="1" applyAlignment="1">
      <alignment horizontal="center"/>
    </xf>
    <xf numFmtId="43" fontId="19" fillId="3" borderId="15" xfId="3" applyFont="1" applyFill="1" applyBorder="1"/>
    <xf numFmtId="43" fontId="19" fillId="3" borderId="15" xfId="6" applyNumberFormat="1" applyFont="1" applyFill="1" applyBorder="1"/>
    <xf numFmtId="0" fontId="24" fillId="4" borderId="19" xfId="6" applyFont="1" applyFill="1" applyBorder="1" applyAlignment="1">
      <alignment horizontal="right"/>
    </xf>
    <xf numFmtId="43" fontId="24" fillId="3" borderId="15" xfId="6" applyNumberFormat="1" applyFont="1" applyFill="1" applyBorder="1"/>
    <xf numFmtId="43" fontId="24" fillId="4" borderId="15" xfId="6" applyNumberFormat="1" applyFont="1" applyFill="1" applyBorder="1"/>
    <xf numFmtId="0" fontId="24" fillId="3" borderId="0" xfId="6" applyFont="1" applyFill="1" applyBorder="1" applyAlignment="1">
      <alignment horizontal="right"/>
    </xf>
    <xf numFmtId="43" fontId="24" fillId="3" borderId="0" xfId="6" applyNumberFormat="1" applyFont="1" applyFill="1" applyBorder="1"/>
    <xf numFmtId="0" fontId="24" fillId="3" borderId="15" xfId="6" applyFont="1" applyFill="1" applyBorder="1" applyAlignment="1">
      <alignment wrapText="1"/>
    </xf>
    <xf numFmtId="43" fontId="24" fillId="3" borderId="0" xfId="3" applyFont="1" applyFill="1" applyBorder="1"/>
    <xf numFmtId="0" fontId="19" fillId="3" borderId="0" xfId="6" applyFont="1" applyFill="1" applyBorder="1" applyAlignment="1">
      <alignment wrapText="1"/>
    </xf>
    <xf numFmtId="0" fontId="24" fillId="3" borderId="0" xfId="6" applyFont="1" applyFill="1"/>
    <xf numFmtId="44" fontId="24" fillId="3" borderId="0" xfId="4" applyFont="1" applyFill="1"/>
    <xf numFmtId="0" fontId="20" fillId="3" borderId="0" xfId="6" applyFont="1" applyFill="1" applyBorder="1"/>
    <xf numFmtId="0" fontId="25" fillId="3" borderId="0" xfId="6" applyFont="1" applyFill="1"/>
    <xf numFmtId="44" fontId="20" fillId="3" borderId="0" xfId="4" applyFont="1" applyFill="1"/>
    <xf numFmtId="0" fontId="35" fillId="3" borderId="0" xfId="6" applyFont="1" applyFill="1" applyBorder="1"/>
    <xf numFmtId="0" fontId="36" fillId="3" borderId="0" xfId="6" applyFont="1" applyFill="1"/>
    <xf numFmtId="44" fontId="35" fillId="3" borderId="0" xfId="4" applyFont="1" applyFill="1"/>
    <xf numFmtId="0" fontId="20" fillId="3" borderId="12" xfId="6" applyFont="1" applyFill="1" applyBorder="1"/>
    <xf numFmtId="0" fontId="25" fillId="3" borderId="12" xfId="6" applyFont="1" applyFill="1" applyBorder="1"/>
    <xf numFmtId="44" fontId="25" fillId="3" borderId="12" xfId="4" applyNumberFormat="1" applyFont="1" applyFill="1" applyBorder="1"/>
    <xf numFmtId="0" fontId="25" fillId="3" borderId="12" xfId="4" applyNumberFormat="1" applyFont="1" applyFill="1" applyBorder="1"/>
    <xf numFmtId="0" fontId="33" fillId="6" borderId="0" xfId="6" applyFont="1" applyFill="1" applyBorder="1"/>
    <xf numFmtId="0" fontId="34" fillId="6" borderId="0" xfId="6" applyFont="1" applyFill="1" applyBorder="1"/>
    <xf numFmtId="44" fontId="34" fillId="6" borderId="0" xfId="4" applyFont="1" applyFill="1" applyBorder="1"/>
    <xf numFmtId="44" fontId="36" fillId="3" borderId="0" xfId="4" applyFont="1" applyFill="1"/>
    <xf numFmtId="10" fontId="35" fillId="3" borderId="0" xfId="5" quotePrefix="1" applyNumberFormat="1" applyFont="1" applyFill="1" applyBorder="1"/>
    <xf numFmtId="10" fontId="20" fillId="3" borderId="12" xfId="5" quotePrefix="1" applyNumberFormat="1" applyFont="1" applyFill="1" applyBorder="1"/>
    <xf numFmtId="0" fontId="20" fillId="3" borderId="17" xfId="6" applyFont="1" applyFill="1" applyBorder="1"/>
    <xf numFmtId="0" fontId="25" fillId="3" borderId="17" xfId="6" applyFont="1" applyFill="1" applyBorder="1"/>
    <xf numFmtId="10" fontId="20" fillId="3" borderId="17" xfId="5" quotePrefix="1" applyNumberFormat="1" applyFont="1" applyFill="1" applyBorder="1"/>
    <xf numFmtId="0" fontId="18" fillId="5" borderId="0" xfId="6" applyFont="1" applyFill="1"/>
    <xf numFmtId="0" fontId="33" fillId="2" borderId="0" xfId="6" applyFont="1" applyFill="1" applyBorder="1"/>
    <xf numFmtId="0" fontId="34" fillId="2" borderId="0" xfId="6" applyFont="1" applyFill="1" applyBorder="1"/>
    <xf numFmtId="0" fontId="33" fillId="7" borderId="0" xfId="6" applyFont="1" applyFill="1" applyBorder="1"/>
    <xf numFmtId="0" fontId="34" fillId="7" borderId="0" xfId="6" applyFont="1" applyFill="1" applyBorder="1"/>
    <xf numFmtId="0" fontId="20" fillId="3" borderId="1" xfId="6" applyFont="1" applyFill="1" applyBorder="1"/>
    <xf numFmtId="0" fontId="25" fillId="3" borderId="1" xfId="6" applyFont="1" applyFill="1" applyBorder="1"/>
    <xf numFmtId="44" fontId="20" fillId="3" borderId="1" xfId="4" applyFont="1" applyFill="1" applyBorder="1"/>
    <xf numFmtId="0" fontId="20" fillId="3" borderId="2" xfId="6" applyFont="1" applyFill="1" applyBorder="1"/>
    <xf numFmtId="0" fontId="25" fillId="3" borderId="2" xfId="6" applyFont="1" applyFill="1" applyBorder="1"/>
    <xf numFmtId="44" fontId="20" fillId="3" borderId="2" xfId="4" applyFont="1" applyFill="1" applyBorder="1"/>
    <xf numFmtId="44" fontId="34" fillId="7" borderId="0" xfId="4" applyFont="1" applyFill="1" applyBorder="1"/>
    <xf numFmtId="44" fontId="33" fillId="2" borderId="0" xfId="4" applyFont="1" applyFill="1" applyBorder="1"/>
    <xf numFmtId="0" fontId="37" fillId="3" borderId="1" xfId="6" applyFont="1" applyFill="1" applyBorder="1"/>
    <xf numFmtId="0" fontId="38" fillId="3" borderId="1" xfId="6" applyFont="1" applyFill="1" applyBorder="1"/>
    <xf numFmtId="44" fontId="37" fillId="3" borderId="1" xfId="4" applyFont="1" applyFill="1" applyBorder="1"/>
    <xf numFmtId="0" fontId="37" fillId="3" borderId="2" xfId="6" applyFont="1" applyFill="1" applyBorder="1"/>
    <xf numFmtId="0" fontId="38" fillId="3" borderId="2" xfId="6" applyFont="1" applyFill="1" applyBorder="1"/>
    <xf numFmtId="44" fontId="37" fillId="3" borderId="2" xfId="4" applyFont="1" applyFill="1" applyBorder="1"/>
    <xf numFmtId="0" fontId="31" fillId="0" borderId="0" xfId="0" applyFont="1"/>
    <xf numFmtId="0" fontId="31" fillId="0" borderId="0" xfId="0" applyFont="1" applyFill="1" applyBorder="1"/>
    <xf numFmtId="0" fontId="30" fillId="0" borderId="0" xfId="0" applyFont="1"/>
    <xf numFmtId="9" fontId="32" fillId="2" borderId="0" xfId="5" applyFont="1" applyFill="1" applyAlignment="1">
      <alignment horizontal="right"/>
    </xf>
    <xf numFmtId="9" fontId="32" fillId="0" borderId="0" xfId="5" applyFont="1" applyAlignment="1">
      <alignment horizontal="right"/>
    </xf>
    <xf numFmtId="0" fontId="30" fillId="0" borderId="0" xfId="0" applyFont="1" applyFill="1" applyBorder="1"/>
    <xf numFmtId="0" fontId="37" fillId="3" borderId="15" xfId="6" applyFont="1" applyFill="1" applyBorder="1"/>
    <xf numFmtId="0" fontId="21" fillId="0" borderId="0" xfId="6" applyFont="1"/>
    <xf numFmtId="0" fontId="21" fillId="0" borderId="0" xfId="6" applyFont="1" applyFill="1"/>
    <xf numFmtId="0" fontId="21" fillId="0" borderId="0" xfId="0" applyFont="1" applyFill="1" applyBorder="1"/>
    <xf numFmtId="44" fontId="37" fillId="3" borderId="15" xfId="4" applyFont="1" applyFill="1" applyBorder="1"/>
    <xf numFmtId="9" fontId="37" fillId="3" borderId="15" xfId="5" applyFont="1" applyFill="1" applyBorder="1"/>
    <xf numFmtId="0" fontId="33" fillId="2" borderId="9" xfId="6" applyFont="1" applyFill="1" applyBorder="1"/>
    <xf numFmtId="0" fontId="25" fillId="0" borderId="15" xfId="6" applyFont="1" applyFill="1" applyBorder="1"/>
    <xf numFmtId="43" fontId="25" fillId="0" borderId="15" xfId="6" applyNumberFormat="1" applyFont="1" applyFill="1" applyBorder="1" applyAlignment="1">
      <alignment horizontal="center"/>
    </xf>
    <xf numFmtId="43" fontId="20" fillId="0" borderId="15" xfId="6" applyNumberFormat="1" applyFont="1" applyFill="1" applyBorder="1"/>
    <xf numFmtId="43" fontId="20" fillId="0" borderId="0" xfId="6" applyNumberFormat="1" applyFont="1" applyFill="1" applyBorder="1"/>
    <xf numFmtId="0" fontId="20" fillId="0" borderId="15" xfId="6" applyFont="1" applyFill="1" applyBorder="1"/>
    <xf numFmtId="43" fontId="20" fillId="0" borderId="15" xfId="6" applyNumberFormat="1" applyFont="1" applyFill="1" applyBorder="1" applyAlignment="1">
      <alignment horizontal="center"/>
    </xf>
    <xf numFmtId="0" fontId="33" fillId="7" borderId="9" xfId="6" applyFont="1" applyFill="1" applyBorder="1"/>
    <xf numFmtId="44" fontId="33" fillId="7" borderId="0" xfId="4" applyFont="1" applyFill="1" applyBorder="1"/>
    <xf numFmtId="0" fontId="25" fillId="4" borderId="15" xfId="6" applyFont="1" applyFill="1" applyBorder="1"/>
    <xf numFmtId="43" fontId="25" fillId="4" borderId="15" xfId="6" applyNumberFormat="1" applyFont="1" applyFill="1" applyBorder="1" applyAlignment="1">
      <alignment horizontal="center"/>
    </xf>
    <xf numFmtId="43" fontId="20" fillId="4" borderId="15" xfId="6" applyNumberFormat="1" applyFont="1" applyFill="1" applyBorder="1"/>
    <xf numFmtId="0" fontId="25" fillId="0" borderId="0" xfId="6" applyFont="1" applyFill="1" applyBorder="1"/>
    <xf numFmtId="0" fontId="15" fillId="3" borderId="0" xfId="0" quotePrefix="1" applyFont="1" applyFill="1" applyAlignment="1">
      <alignment horizontal="right"/>
    </xf>
    <xf numFmtId="0" fontId="42" fillId="3" borderId="0" xfId="0" applyFont="1" applyFill="1"/>
    <xf numFmtId="0" fontId="7" fillId="3" borderId="0" xfId="0" applyFont="1" applyFill="1"/>
    <xf numFmtId="0" fontId="44" fillId="3" borderId="0" xfId="0" applyFont="1" applyFill="1" applyAlignment="1"/>
    <xf numFmtId="0" fontId="45" fillId="3" borderId="0" xfId="0" applyFont="1" applyFill="1"/>
    <xf numFmtId="0" fontId="0" fillId="3" borderId="0" xfId="0" applyFont="1" applyFill="1"/>
    <xf numFmtId="0" fontId="43" fillId="3" borderId="0" xfId="0" applyFont="1" applyFill="1"/>
    <xf numFmtId="0" fontId="43" fillId="3" borderId="0" xfId="0" quotePrefix="1" applyFont="1" applyFill="1" applyAlignment="1">
      <alignment horizontal="right"/>
    </xf>
    <xf numFmtId="0" fontId="8" fillId="3" borderId="0" xfId="0" applyFont="1" applyFill="1"/>
    <xf numFmtId="0" fontId="15" fillId="3" borderId="9" xfId="0" applyFont="1" applyFill="1" applyBorder="1" applyAlignment="1">
      <alignment horizontal="left" indent="1"/>
    </xf>
    <xf numFmtId="0" fontId="42" fillId="3" borderId="0" xfId="0" applyFont="1" applyFill="1" applyBorder="1" applyAlignment="1">
      <alignment horizontal="left" indent="1"/>
    </xf>
    <xf numFmtId="0" fontId="8" fillId="3" borderId="0" xfId="0" applyFont="1" applyFill="1" applyBorder="1" applyAlignment="1">
      <alignment horizontal="left" indent="1"/>
    </xf>
    <xf numFmtId="0" fontId="7" fillId="3" borderId="0" xfId="0" applyFont="1" applyFill="1" applyBorder="1" applyAlignment="1">
      <alignment horizontal="left" indent="1"/>
    </xf>
    <xf numFmtId="0" fontId="7" fillId="3" borderId="10" xfId="0" applyFont="1" applyFill="1" applyBorder="1" applyAlignment="1">
      <alignment horizontal="left" indent="1"/>
    </xf>
    <xf numFmtId="0" fontId="21" fillId="0" borderId="0" xfId="0" applyFont="1" applyFill="1"/>
    <xf numFmtId="0" fontId="14" fillId="2" borderId="0" xfId="6" applyFont="1" applyFill="1" applyBorder="1" applyAlignment="1">
      <alignment horizontal="left"/>
    </xf>
    <xf numFmtId="9" fontId="20" fillId="3" borderId="17" xfId="5" quotePrefix="1" applyFont="1" applyFill="1" applyBorder="1"/>
    <xf numFmtId="0" fontId="27" fillId="3" borderId="0" xfId="0" applyFont="1" applyFill="1" applyAlignment="1">
      <alignment horizontal="left"/>
    </xf>
    <xf numFmtId="0" fontId="24" fillId="3" borderId="0" xfId="6" applyFont="1" applyFill="1" applyBorder="1" applyAlignment="1"/>
    <xf numFmtId="9" fontId="19" fillId="3" borderId="15" xfId="5" applyFont="1" applyFill="1" applyBorder="1"/>
    <xf numFmtId="0" fontId="18" fillId="3" borderId="0" xfId="6" applyFont="1" applyFill="1"/>
    <xf numFmtId="0" fontId="19" fillId="0" borderId="0" xfId="6" applyFont="1" applyFill="1"/>
    <xf numFmtId="0" fontId="19" fillId="0" borderId="0" xfId="6" applyFont="1"/>
    <xf numFmtId="0" fontId="49" fillId="0" borderId="0" xfId="0" applyFont="1"/>
    <xf numFmtId="0" fontId="20" fillId="3" borderId="2" xfId="4" applyNumberFormat="1" applyFont="1" applyFill="1" applyBorder="1"/>
    <xf numFmtId="0" fontId="14" fillId="2" borderId="0" xfId="0" applyFont="1" applyFill="1" applyAlignment="1"/>
    <xf numFmtId="0" fontId="13" fillId="2" borderId="0" xfId="0" applyFont="1" applyFill="1"/>
    <xf numFmtId="0" fontId="4" fillId="0" borderId="0" xfId="2" applyBorder="1" applyAlignment="1">
      <alignment horizontal="left"/>
    </xf>
    <xf numFmtId="0" fontId="50" fillId="2" borderId="0" xfId="0" applyFont="1" applyFill="1" applyBorder="1"/>
    <xf numFmtId="0" fontId="12" fillId="0" borderId="0" xfId="0" applyFont="1"/>
    <xf numFmtId="0" fontId="51" fillId="4" borderId="4" xfId="0" applyFont="1" applyFill="1" applyBorder="1" applyAlignment="1">
      <alignment horizontal="left"/>
    </xf>
    <xf numFmtId="0" fontId="1" fillId="4" borderId="5" xfId="0" applyFont="1" applyFill="1" applyBorder="1"/>
    <xf numFmtId="0" fontId="1" fillId="0" borderId="4" xfId="0" applyFont="1" applyBorder="1" applyAlignment="1">
      <alignment horizontal="centerContinuous"/>
    </xf>
    <xf numFmtId="0" fontId="1" fillId="0" borderId="2" xfId="0" applyFont="1" applyBorder="1" applyAlignment="1">
      <alignment horizontal="centerContinuous"/>
    </xf>
    <xf numFmtId="0" fontId="1" fillId="0" borderId="5" xfId="0" applyFont="1" applyBorder="1" applyAlignment="1">
      <alignment horizontal="centerContinuous"/>
    </xf>
    <xf numFmtId="0" fontId="52" fillId="0" borderId="0" xfId="0" applyFont="1"/>
    <xf numFmtId="0" fontId="51" fillId="4" borderId="4" xfId="0" applyFont="1" applyFill="1" applyBorder="1" applyAlignment="1">
      <alignment horizontal="left" vertical="center"/>
    </xf>
    <xf numFmtId="0" fontId="1" fillId="0" borderId="0" xfId="0" applyFont="1" applyFill="1"/>
    <xf numFmtId="0" fontId="17" fillId="0" borderId="0" xfId="0" applyFont="1" applyFill="1"/>
    <xf numFmtId="0" fontId="1" fillId="0" borderId="0" xfId="0" applyFont="1"/>
    <xf numFmtId="0" fontId="53" fillId="0" borderId="0" xfId="0" applyFont="1" applyFill="1"/>
    <xf numFmtId="0" fontId="21" fillId="4" borderId="3" xfId="0" applyFont="1" applyFill="1" applyBorder="1"/>
    <xf numFmtId="0" fontId="22" fillId="0" borderId="3" xfId="0" applyFont="1" applyFill="1" applyBorder="1" applyAlignment="1">
      <alignment horizontal="center"/>
    </xf>
    <xf numFmtId="0" fontId="21" fillId="4" borderId="4" xfId="0" applyFont="1" applyFill="1" applyBorder="1"/>
    <xf numFmtId="0" fontId="21" fillId="4" borderId="5" xfId="0" applyFont="1" applyFill="1" applyBorder="1"/>
    <xf numFmtId="0" fontId="22" fillId="0" borderId="0" xfId="0" applyFont="1" applyFill="1" applyBorder="1"/>
    <xf numFmtId="0" fontId="21" fillId="0" borderId="4" xfId="0" applyFont="1" applyBorder="1" applyAlignment="1">
      <alignment horizontal="centerContinuous" vertical="top"/>
    </xf>
    <xf numFmtId="0" fontId="21" fillId="0" borderId="0" xfId="0" applyFont="1" applyBorder="1" applyAlignment="1">
      <alignment horizontal="centerContinuous" vertical="top"/>
    </xf>
    <xf numFmtId="0" fontId="1" fillId="0" borderId="0" xfId="0" applyFont="1" applyBorder="1" applyAlignment="1">
      <alignment horizontal="centerContinuous"/>
    </xf>
    <xf numFmtId="0" fontId="54" fillId="2" borderId="3" xfId="1" applyFont="1" applyFill="1" applyBorder="1" applyAlignment="1" applyProtection="1">
      <alignment horizontal="centerContinuous" vertical="center" wrapText="1"/>
    </xf>
    <xf numFmtId="0" fontId="2" fillId="8" borderId="3" xfId="1" applyFont="1" applyFill="1" applyBorder="1" applyAlignment="1" applyProtection="1">
      <alignment horizontal="left" vertical="center" wrapText="1"/>
    </xf>
    <xf numFmtId="0" fontId="2" fillId="8" borderId="3" xfId="1" applyFont="1" applyFill="1" applyBorder="1" applyAlignment="1" applyProtection="1">
      <alignment horizontal="left" vertical="center"/>
    </xf>
    <xf numFmtId="2" fontId="2" fillId="8" borderId="3" xfId="1" applyNumberFormat="1" applyFont="1" applyFill="1" applyBorder="1" applyAlignment="1" applyProtection="1">
      <alignment horizontal="center" vertical="center"/>
    </xf>
    <xf numFmtId="0" fontId="55" fillId="0" borderId="0" xfId="0" applyFont="1"/>
    <xf numFmtId="0" fontId="1" fillId="3" borderId="0" xfId="0" applyFont="1" applyFill="1"/>
    <xf numFmtId="0" fontId="54" fillId="2" borderId="21" xfId="1" applyFont="1" applyFill="1" applyBorder="1" applyAlignment="1" applyProtection="1">
      <alignment horizontal="centerContinuous" vertical="center" wrapText="1"/>
    </xf>
    <xf numFmtId="0" fontId="2" fillId="8" borderId="22" xfId="1" applyFont="1" applyFill="1" applyBorder="1" applyAlignment="1" applyProtection="1">
      <alignment horizontal="center" vertical="center" wrapText="1"/>
    </xf>
    <xf numFmtId="9" fontId="2" fillId="8" borderId="22" xfId="5" applyFont="1" applyFill="1" applyBorder="1" applyAlignment="1" applyProtection="1">
      <alignment horizontal="center" vertical="center" wrapText="1"/>
    </xf>
    <xf numFmtId="44" fontId="2" fillId="8" borderId="22" xfId="4" applyFont="1" applyFill="1" applyBorder="1" applyAlignment="1" applyProtection="1">
      <alignment horizontal="center" vertical="center" wrapText="1"/>
    </xf>
    <xf numFmtId="44" fontId="2" fillId="8" borderId="3" xfId="4"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9" fontId="2" fillId="0" borderId="0" xfId="5" applyFont="1" applyFill="1" applyBorder="1" applyAlignment="1" applyProtection="1">
      <alignment horizontal="center" vertical="center" wrapText="1"/>
    </xf>
    <xf numFmtId="44" fontId="2" fillId="0" borderId="0" xfId="4" applyFont="1" applyFill="1" applyBorder="1" applyAlignment="1" applyProtection="1">
      <alignment horizontal="center" vertical="center" wrapText="1"/>
    </xf>
    <xf numFmtId="0" fontId="0" fillId="0" borderId="0" xfId="0" applyFill="1" applyBorder="1"/>
    <xf numFmtId="0" fontId="2" fillId="8" borderId="3" xfId="1" applyFont="1" applyFill="1" applyBorder="1" applyAlignment="1" applyProtection="1">
      <alignment horizontal="center" vertical="center" wrapText="1"/>
    </xf>
    <xf numFmtId="14" fontId="2" fillId="8" borderId="3" xfId="1" applyNumberFormat="1" applyFont="1" applyFill="1" applyBorder="1" applyAlignment="1" applyProtection="1">
      <alignment horizontal="center" vertical="center" wrapText="1"/>
    </xf>
    <xf numFmtId="0" fontId="56" fillId="3" borderId="0" xfId="0" applyFont="1" applyFill="1"/>
    <xf numFmtId="0" fontId="57" fillId="3" borderId="0" xfId="0" applyFont="1" applyFill="1"/>
    <xf numFmtId="0" fontId="57" fillId="3" borderId="0" xfId="0" applyFont="1" applyFill="1" applyAlignment="1">
      <alignment horizontal="left"/>
    </xf>
    <xf numFmtId="0" fontId="56" fillId="0" borderId="0" xfId="0" applyFont="1"/>
    <xf numFmtId="0" fontId="57" fillId="3" borderId="0" xfId="0" applyFont="1" applyFill="1" applyAlignment="1">
      <alignment vertical="top"/>
    </xf>
    <xf numFmtId="0" fontId="59" fillId="3" borderId="0" xfId="0" applyFont="1" applyFill="1" applyBorder="1"/>
    <xf numFmtId="0" fontId="57" fillId="3" borderId="0" xfId="0" applyFont="1" applyFill="1" applyAlignment="1">
      <alignment horizontal="left" vertical="top" wrapText="1"/>
    </xf>
    <xf numFmtId="0" fontId="60" fillId="4" borderId="15" xfId="0" applyFont="1" applyFill="1" applyBorder="1" applyAlignment="1">
      <alignment horizontal="left" vertical="center"/>
    </xf>
    <xf numFmtId="0" fontId="22" fillId="0" borderId="15" xfId="0" applyFont="1" applyBorder="1" applyAlignment="1">
      <alignment horizontal="center"/>
    </xf>
    <xf numFmtId="0" fontId="60" fillId="4" borderId="15" xfId="0" applyFont="1" applyFill="1" applyBorder="1" applyAlignment="1">
      <alignment horizontal="left" vertical="center" wrapText="1"/>
    </xf>
    <xf numFmtId="0" fontId="60" fillId="4" borderId="23" xfId="0" applyFont="1" applyFill="1" applyBorder="1" applyAlignment="1">
      <alignment horizontal="left" vertical="center"/>
    </xf>
    <xf numFmtId="0" fontId="1" fillId="4" borderId="24" xfId="0" applyFont="1" applyFill="1" applyBorder="1"/>
    <xf numFmtId="0" fontId="22" fillId="0" borderId="24" xfId="0" applyFont="1" applyBorder="1" applyAlignment="1">
      <alignment horizontal="center"/>
    </xf>
    <xf numFmtId="0" fontId="61" fillId="3" borderId="0" xfId="0" applyFont="1" applyFill="1"/>
    <xf numFmtId="0" fontId="61" fillId="3" borderId="0" xfId="0" applyFont="1" applyFill="1" applyBorder="1"/>
    <xf numFmtId="0" fontId="57" fillId="3" borderId="0" xfId="0" applyFont="1" applyFill="1" applyBorder="1"/>
    <xf numFmtId="0" fontId="57" fillId="3" borderId="0" xfId="0" applyFont="1" applyFill="1" applyAlignment="1"/>
    <xf numFmtId="0" fontId="2" fillId="3" borderId="6" xfId="0" applyFont="1" applyFill="1" applyBorder="1" applyAlignment="1">
      <alignment horizontal="centerContinuous" vertical="center"/>
    </xf>
    <xf numFmtId="0" fontId="2" fillId="3" borderId="7" xfId="0" applyFont="1" applyFill="1" applyBorder="1" applyAlignment="1">
      <alignment horizontal="centerContinuous" vertical="center"/>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6" xfId="0" applyFont="1" applyFill="1" applyBorder="1" applyAlignment="1">
      <alignment horizontal="left"/>
    </xf>
    <xf numFmtId="0" fontId="2" fillId="3" borderId="17" xfId="0" applyFont="1" applyFill="1" applyBorder="1"/>
    <xf numFmtId="0" fontId="2" fillId="3" borderId="15" xfId="0" applyFont="1" applyFill="1" applyBorder="1" applyAlignment="1">
      <alignment horizontal="left"/>
    </xf>
    <xf numFmtId="44" fontId="2" fillId="3" borderId="15" xfId="4" applyFont="1" applyFill="1" applyBorder="1" applyAlignment="1">
      <alignment horizontal="left"/>
    </xf>
    <xf numFmtId="0" fontId="57" fillId="3" borderId="0" xfId="0" applyFont="1" applyFill="1" applyAlignment="1">
      <alignment horizontal="left" vertical="top"/>
    </xf>
    <xf numFmtId="0" fontId="57" fillId="3" borderId="0" xfId="0" applyFont="1" applyFill="1" applyBorder="1" applyAlignment="1">
      <alignment horizontal="left"/>
    </xf>
    <xf numFmtId="44" fontId="57" fillId="3" borderId="0" xfId="4" applyFont="1" applyFill="1" applyBorder="1" applyAlignment="1">
      <alignment horizontal="left"/>
    </xf>
    <xf numFmtId="0" fontId="49" fillId="3" borderId="0" xfId="0" applyFont="1" applyFill="1"/>
    <xf numFmtId="0" fontId="62" fillId="3" borderId="0" xfId="0" applyFont="1" applyFill="1"/>
    <xf numFmtId="0" fontId="62" fillId="0" borderId="0" xfId="0" applyFont="1"/>
    <xf numFmtId="0" fontId="57" fillId="0" borderId="0" xfId="0" applyFont="1"/>
    <xf numFmtId="0" fontId="58" fillId="0" borderId="0" xfId="0" applyFont="1"/>
    <xf numFmtId="0" fontId="57" fillId="3" borderId="0" xfId="0" applyFont="1" applyFill="1" applyBorder="1" applyAlignment="1">
      <alignment horizontal="center" vertical="center" wrapText="1"/>
    </xf>
    <xf numFmtId="0" fontId="0" fillId="3" borderId="14" xfId="0" applyFill="1" applyBorder="1"/>
    <xf numFmtId="0" fontId="0" fillId="3" borderId="0" xfId="0" applyFill="1" applyAlignment="1">
      <alignment vertical="top"/>
    </xf>
    <xf numFmtId="0" fontId="45" fillId="3" borderId="14" xfId="0" applyFont="1" applyFill="1" applyBorder="1"/>
    <xf numFmtId="0" fontId="45" fillId="3" borderId="0" xfId="0" applyFont="1" applyFill="1" applyBorder="1"/>
    <xf numFmtId="0" fontId="63" fillId="3" borderId="0" xfId="0" applyFont="1" applyFill="1"/>
    <xf numFmtId="0" fontId="64" fillId="3" borderId="0" xfId="0" applyFont="1" applyFill="1"/>
    <xf numFmtId="0" fontId="64" fillId="0" borderId="0" xfId="0" applyFont="1"/>
    <xf numFmtId="0" fontId="65" fillId="0" borderId="12" xfId="0" applyFont="1" applyBorder="1" applyAlignment="1"/>
    <xf numFmtId="0" fontId="66" fillId="3" borderId="12" xfId="0" applyFont="1" applyFill="1" applyBorder="1"/>
    <xf numFmtId="0" fontId="67" fillId="3" borderId="12" xfId="0" applyFont="1" applyFill="1" applyBorder="1"/>
    <xf numFmtId="0" fontId="67" fillId="3" borderId="0" xfId="0" applyFont="1" applyFill="1"/>
    <xf numFmtId="0" fontId="58" fillId="0" borderId="12" xfId="0" applyFont="1" applyBorder="1" applyAlignment="1"/>
    <xf numFmtId="0" fontId="68" fillId="3" borderId="12" xfId="0" applyFont="1" applyFill="1" applyBorder="1"/>
    <xf numFmtId="0" fontId="69" fillId="3" borderId="12" xfId="0" applyFont="1" applyFill="1" applyBorder="1"/>
    <xf numFmtId="0" fontId="58" fillId="0" borderId="0" xfId="0" applyFont="1" applyAlignment="1"/>
    <xf numFmtId="0" fontId="68" fillId="3" borderId="0" xfId="0" applyFont="1" applyFill="1"/>
    <xf numFmtId="0" fontId="69" fillId="3" borderId="0" xfId="0" applyFont="1" applyFill="1"/>
    <xf numFmtId="0" fontId="65" fillId="0" borderId="11" xfId="0" applyFont="1" applyBorder="1" applyAlignment="1">
      <alignment horizontal="left" indent="1"/>
    </xf>
    <xf numFmtId="0" fontId="66" fillId="3" borderId="12" xfId="0" applyFont="1" applyFill="1" applyBorder="1" applyAlignment="1">
      <alignment horizontal="left" indent="1"/>
    </xf>
    <xf numFmtId="0" fontId="67" fillId="3" borderId="12" xfId="0" applyFont="1" applyFill="1" applyBorder="1" applyAlignment="1">
      <alignment horizontal="left" indent="1"/>
    </xf>
    <xf numFmtId="0" fontId="67" fillId="3" borderId="0" xfId="0" applyFont="1" applyFill="1" applyBorder="1" applyAlignment="1">
      <alignment horizontal="left" indent="1"/>
    </xf>
    <xf numFmtId="0" fontId="58" fillId="0" borderId="12" xfId="0" applyFont="1" applyBorder="1" applyAlignment="1">
      <alignment horizontal="left" indent="1"/>
    </xf>
    <xf numFmtId="0" fontId="68" fillId="3" borderId="12" xfId="0" applyFont="1" applyFill="1" applyBorder="1" applyAlignment="1">
      <alignment horizontal="left" indent="1"/>
    </xf>
    <xf numFmtId="0" fontId="69" fillId="3" borderId="12" xfId="0" applyFont="1" applyFill="1" applyBorder="1" applyAlignment="1">
      <alignment horizontal="left" indent="1"/>
    </xf>
    <xf numFmtId="0" fontId="56" fillId="3" borderId="0" xfId="0" applyFont="1" applyFill="1" applyBorder="1" applyAlignment="1">
      <alignment horizontal="left" indent="1"/>
    </xf>
    <xf numFmtId="0" fontId="58" fillId="0" borderId="13" xfId="0" applyFont="1" applyBorder="1" applyAlignment="1">
      <alignment horizontal="left" indent="1"/>
    </xf>
    <xf numFmtId="0" fontId="58" fillId="0" borderId="11" xfId="0" applyFont="1" applyBorder="1" applyAlignment="1">
      <alignment horizontal="left" indent="1"/>
    </xf>
    <xf numFmtId="0" fontId="56" fillId="3" borderId="12" xfId="0" applyFont="1" applyFill="1" applyBorder="1" applyAlignment="1">
      <alignment horizontal="left" indent="1"/>
    </xf>
    <xf numFmtId="0" fontId="58" fillId="0" borderId="0" xfId="0" applyFont="1" applyBorder="1" applyAlignment="1">
      <alignment horizontal="left" indent="1"/>
    </xf>
    <xf numFmtId="0" fontId="68" fillId="3" borderId="0" xfId="0" applyFont="1" applyFill="1" applyBorder="1" applyAlignment="1">
      <alignment horizontal="left" indent="1"/>
    </xf>
    <xf numFmtId="0" fontId="69" fillId="3" borderId="0" xfId="0" applyFont="1" applyFill="1" applyBorder="1" applyAlignment="1">
      <alignment horizontal="left" indent="1"/>
    </xf>
    <xf numFmtId="0" fontId="58" fillId="3" borderId="0" xfId="0" applyFont="1" applyFill="1" applyBorder="1" applyAlignment="1">
      <alignment horizontal="left" indent="1"/>
    </xf>
    <xf numFmtId="0" fontId="70" fillId="0" borderId="0" xfId="2" applyFont="1" applyBorder="1" applyAlignment="1"/>
    <xf numFmtId="0" fontId="72" fillId="3" borderId="15" xfId="0" applyFont="1" applyFill="1" applyBorder="1" applyAlignment="1">
      <alignment horizontal="center" vertical="center" wrapText="1"/>
    </xf>
    <xf numFmtId="0" fontId="74" fillId="3" borderId="15" xfId="0" applyFont="1" applyFill="1" applyBorder="1" applyAlignment="1">
      <alignment horizontal="left" vertical="center" wrapText="1"/>
    </xf>
    <xf numFmtId="44" fontId="74" fillId="3" borderId="15" xfId="4" applyFont="1" applyFill="1" applyBorder="1" applyAlignment="1">
      <alignment horizontal="center" vertical="center" wrapText="1"/>
    </xf>
    <xf numFmtId="0" fontId="58" fillId="3" borderId="0" xfId="0" applyFont="1" applyFill="1" applyAlignment="1"/>
    <xf numFmtId="43" fontId="25" fillId="0" borderId="0" xfId="6" applyNumberFormat="1" applyFont="1" applyFill="1" applyBorder="1" applyAlignment="1">
      <alignment horizontal="center"/>
    </xf>
    <xf numFmtId="0" fontId="20" fillId="4" borderId="6" xfId="6" applyFont="1" applyFill="1" applyBorder="1" applyAlignment="1"/>
    <xf numFmtId="0" fontId="20" fillId="4" borderId="18" xfId="6" applyFont="1" applyFill="1" applyBorder="1" applyAlignment="1">
      <alignment horizontal="center" wrapText="1"/>
    </xf>
    <xf numFmtId="0" fontId="25" fillId="3" borderId="15" xfId="6" applyFont="1" applyFill="1" applyBorder="1" applyAlignment="1"/>
    <xf numFmtId="43" fontId="25" fillId="0" borderId="15" xfId="6" applyNumberFormat="1" applyFont="1" applyBorder="1"/>
    <xf numFmtId="164" fontId="75" fillId="0" borderId="15" xfId="5" applyNumberFormat="1" applyFont="1" applyBorder="1"/>
    <xf numFmtId="43" fontId="25" fillId="0" borderId="15" xfId="3" applyFont="1" applyBorder="1"/>
    <xf numFmtId="44" fontId="20" fillId="0" borderId="15" xfId="4" applyFont="1" applyFill="1" applyBorder="1"/>
    <xf numFmtId="9" fontId="76" fillId="0" borderId="15" xfId="4" applyNumberFormat="1" applyFont="1" applyFill="1" applyBorder="1"/>
    <xf numFmtId="0" fontId="39" fillId="3" borderId="0" xfId="6" applyFont="1" applyFill="1" applyBorder="1"/>
    <xf numFmtId="0" fontId="39" fillId="3" borderId="0" xfId="0" applyFont="1" applyFill="1"/>
    <xf numFmtId="9" fontId="39" fillId="3" borderId="0" xfId="5" applyFont="1" applyFill="1" applyAlignment="1">
      <alignment horizontal="right"/>
    </xf>
    <xf numFmtId="0" fontId="41" fillId="3" borderId="0" xfId="6" applyFont="1" applyFill="1" applyBorder="1"/>
    <xf numFmtId="0" fontId="46" fillId="3" borderId="0" xfId="6" applyFont="1" applyFill="1"/>
    <xf numFmtId="0" fontId="47" fillId="3" borderId="0" xfId="6" applyFont="1" applyFill="1" applyAlignment="1">
      <alignment horizontal="center"/>
    </xf>
    <xf numFmtId="0" fontId="39" fillId="3" borderId="0" xfId="6" applyFont="1" applyFill="1"/>
    <xf numFmtId="0" fontId="39" fillId="3" borderId="0" xfId="6" applyFont="1" applyFill="1" applyAlignment="1">
      <alignment horizontal="right"/>
    </xf>
    <xf numFmtId="9" fontId="46" fillId="3" borderId="0" xfId="5" applyFont="1" applyFill="1" applyAlignment="1">
      <alignment horizontal="right"/>
    </xf>
    <xf numFmtId="43" fontId="46" fillId="3" borderId="0" xfId="3" applyFont="1" applyFill="1"/>
    <xf numFmtId="43" fontId="39" fillId="3" borderId="0" xfId="3" applyFont="1" applyFill="1"/>
    <xf numFmtId="44" fontId="40" fillId="3" borderId="0" xfId="4" applyFont="1" applyFill="1" applyBorder="1"/>
    <xf numFmtId="44" fontId="39" fillId="3" borderId="0" xfId="4" applyFont="1" applyFill="1"/>
    <xf numFmtId="43" fontId="46" fillId="3" borderId="0" xfId="3" applyFont="1" applyFill="1" applyAlignment="1">
      <alignment vertical="center"/>
    </xf>
    <xf numFmtId="44" fontId="47" fillId="3" borderId="0" xfId="4" applyFont="1" applyFill="1" applyBorder="1" applyAlignment="1">
      <alignment vertical="center"/>
    </xf>
    <xf numFmtId="0" fontId="46" fillId="3" borderId="0" xfId="5" applyNumberFormat="1" applyFont="1" applyFill="1" applyAlignment="1">
      <alignment horizontal="right"/>
    </xf>
    <xf numFmtId="44" fontId="47" fillId="3" borderId="0" xfId="4" applyFont="1" applyFill="1" applyAlignment="1">
      <alignment vertical="center"/>
    </xf>
    <xf numFmtId="43" fontId="47" fillId="3" borderId="0" xfId="3" applyFont="1" applyFill="1" applyAlignment="1">
      <alignment vertical="center"/>
    </xf>
    <xf numFmtId="43" fontId="47" fillId="3" borderId="0" xfId="3" applyFont="1" applyFill="1"/>
    <xf numFmtId="0" fontId="30" fillId="3" borderId="0" xfId="0" applyFont="1" applyFill="1"/>
    <xf numFmtId="0" fontId="30" fillId="3" borderId="0" xfId="0" applyFont="1" applyFill="1" applyBorder="1"/>
    <xf numFmtId="0" fontId="77" fillId="3" borderId="0" xfId="6" applyFont="1" applyFill="1" applyAlignment="1">
      <alignment horizontal="left" indent="1"/>
    </xf>
    <xf numFmtId="43" fontId="77" fillId="3" borderId="0" xfId="6" applyNumberFormat="1" applyFont="1" applyFill="1" applyAlignment="1">
      <alignment horizontal="right"/>
    </xf>
    <xf numFmtId="43" fontId="77" fillId="3" borderId="0" xfId="6" applyNumberFormat="1" applyFont="1" applyFill="1" applyBorder="1"/>
    <xf numFmtId="0" fontId="77" fillId="3" borderId="0" xfId="6" applyFont="1" applyFill="1"/>
    <xf numFmtId="9" fontId="77" fillId="3" borderId="0" xfId="5" applyFont="1" applyFill="1" applyAlignment="1"/>
    <xf numFmtId="0" fontId="78" fillId="3" borderId="0" xfId="0" applyFont="1" applyFill="1" applyBorder="1"/>
    <xf numFmtId="0" fontId="78" fillId="0" borderId="0" xfId="0" applyFont="1" applyFill="1" applyBorder="1"/>
    <xf numFmtId="0" fontId="79" fillId="0" borderId="0" xfId="0" applyFont="1" applyFill="1" applyBorder="1"/>
    <xf numFmtId="0" fontId="77" fillId="3" borderId="0" xfId="6" applyFont="1" applyFill="1" applyAlignment="1">
      <alignment horizontal="left"/>
    </xf>
    <xf numFmtId="0" fontId="77" fillId="3" borderId="0" xfId="6" applyFont="1" applyFill="1" applyAlignment="1">
      <alignment horizontal="left" wrapText="1" indent="2"/>
    </xf>
    <xf numFmtId="43" fontId="46" fillId="3" borderId="7" xfId="3" applyFont="1" applyFill="1" applyBorder="1" applyAlignment="1">
      <alignment vertical="center"/>
    </xf>
    <xf numFmtId="44" fontId="80" fillId="3" borderId="0" xfId="4" applyFont="1" applyFill="1" applyAlignment="1">
      <alignment vertical="center"/>
    </xf>
    <xf numFmtId="44" fontId="80" fillId="3" borderId="0" xfId="4" applyFont="1" applyFill="1"/>
    <xf numFmtId="43" fontId="80" fillId="3" borderId="0" xfId="3" applyFont="1" applyFill="1" applyAlignment="1">
      <alignment vertical="center"/>
    </xf>
    <xf numFmtId="44" fontId="80" fillId="3" borderId="0" xfId="4" applyFont="1" applyFill="1" applyBorder="1"/>
    <xf numFmtId="9" fontId="80" fillId="3" borderId="0" xfId="5" applyFont="1" applyFill="1" applyAlignment="1">
      <alignment horizontal="right"/>
    </xf>
    <xf numFmtId="0" fontId="81" fillId="3" borderId="0" xfId="6" applyFont="1" applyFill="1" applyAlignment="1">
      <alignment horizontal="left" wrapText="1" indent="2"/>
    </xf>
    <xf numFmtId="43" fontId="81" fillId="3" borderId="0" xfId="3" applyFont="1" applyFill="1" applyAlignment="1">
      <alignment vertical="center"/>
    </xf>
    <xf numFmtId="43" fontId="81" fillId="3" borderId="0" xfId="3" applyFont="1" applyFill="1"/>
    <xf numFmtId="44" fontId="82" fillId="3" borderId="0" xfId="4" applyFont="1" applyFill="1" applyBorder="1" applyAlignment="1">
      <alignment vertical="center"/>
    </xf>
    <xf numFmtId="9" fontId="77" fillId="3" borderId="0" xfId="5" applyFont="1" applyFill="1" applyAlignment="1">
      <alignment horizontal="right"/>
    </xf>
    <xf numFmtId="0" fontId="78" fillId="3" borderId="0" xfId="0" applyFont="1" applyFill="1"/>
    <xf numFmtId="0" fontId="78" fillId="0" borderId="0" xfId="0" applyFont="1"/>
    <xf numFmtId="0" fontId="79" fillId="0" borderId="0" xfId="0" applyFont="1"/>
    <xf numFmtId="43" fontId="77" fillId="3" borderId="0" xfId="3" applyFont="1" applyFill="1" applyAlignment="1">
      <alignment vertical="center"/>
    </xf>
    <xf numFmtId="43" fontId="77" fillId="3" borderId="0" xfId="3" applyFont="1" applyFill="1"/>
    <xf numFmtId="44" fontId="80" fillId="3" borderId="0" xfId="4" applyFont="1" applyFill="1" applyBorder="1" applyAlignment="1">
      <alignment vertical="center"/>
    </xf>
    <xf numFmtId="0" fontId="83" fillId="3" borderId="0" xfId="0" applyFont="1" applyFill="1"/>
    <xf numFmtId="0" fontId="83" fillId="3" borderId="0" xfId="0" applyFont="1" applyFill="1" applyBorder="1"/>
    <xf numFmtId="0" fontId="63" fillId="3" borderId="0" xfId="0" applyFont="1" applyFill="1" applyAlignment="1">
      <alignment horizontal="left"/>
    </xf>
    <xf numFmtId="0" fontId="84" fillId="3" borderId="0" xfId="0" applyFont="1" applyFill="1" applyAlignment="1">
      <alignment horizontal="left"/>
    </xf>
    <xf numFmtId="0" fontId="64" fillId="3" borderId="0" xfId="0" applyFont="1" applyFill="1" applyBorder="1"/>
    <xf numFmtId="0" fontId="85" fillId="3" borderId="0" xfId="0" applyFont="1" applyFill="1" applyAlignment="1"/>
    <xf numFmtId="0" fontId="64" fillId="3" borderId="0" xfId="0" applyFont="1" applyFill="1" applyAlignment="1"/>
    <xf numFmtId="0" fontId="86" fillId="3" borderId="0" xfId="0" applyFont="1" applyFill="1" applyAlignment="1"/>
    <xf numFmtId="0" fontId="64" fillId="0" borderId="0" xfId="0" applyFont="1" applyAlignment="1"/>
    <xf numFmtId="0" fontId="71" fillId="0" borderId="0" xfId="2" applyFont="1" applyBorder="1" applyAlignment="1">
      <alignment horizontal="left"/>
    </xf>
    <xf numFmtId="0" fontId="87" fillId="3" borderId="0" xfId="0" applyFont="1" applyFill="1" applyAlignment="1"/>
    <xf numFmtId="0" fontId="1" fillId="0" borderId="4" xfId="0" quotePrefix="1" applyFont="1" applyBorder="1" applyAlignment="1">
      <alignment horizontal="centerContinuous"/>
    </xf>
    <xf numFmtId="0" fontId="19" fillId="3" borderId="15" xfId="6" quotePrefix="1" applyFont="1" applyFill="1" applyBorder="1" applyAlignment="1">
      <alignment horizontal="center"/>
    </xf>
    <xf numFmtId="44" fontId="19" fillId="3" borderId="15" xfId="4" applyFont="1" applyFill="1" applyBorder="1" applyAlignment="1">
      <alignment horizontal="center"/>
    </xf>
    <xf numFmtId="9" fontId="19" fillId="3" borderId="15" xfId="5" applyFont="1" applyFill="1" applyBorder="1" applyAlignment="1">
      <alignment horizontal="center"/>
    </xf>
    <xf numFmtId="43" fontId="88" fillId="3" borderId="15" xfId="3" applyFont="1" applyFill="1" applyBorder="1" applyAlignment="1">
      <alignment horizontal="center"/>
    </xf>
    <xf numFmtId="44" fontId="19" fillId="3" borderId="15" xfId="4" applyFont="1" applyFill="1" applyBorder="1"/>
    <xf numFmtId="44" fontId="20" fillId="3" borderId="12" xfId="4" quotePrefix="1" applyFont="1" applyFill="1" applyBorder="1"/>
    <xf numFmtId="44" fontId="24" fillId="3" borderId="15" xfId="4" applyFont="1" applyFill="1" applyBorder="1"/>
    <xf numFmtId="44" fontId="24" fillId="4" borderId="15" xfId="4" applyFont="1" applyFill="1" applyBorder="1"/>
    <xf numFmtId="9" fontId="0" fillId="2" borderId="0" xfId="5" applyFont="1" applyFill="1"/>
    <xf numFmtId="9" fontId="0" fillId="3" borderId="0" xfId="5" applyFont="1" applyFill="1"/>
    <xf numFmtId="9" fontId="24" fillId="4" borderId="15" xfId="5" applyFont="1" applyFill="1" applyBorder="1" applyAlignment="1">
      <alignment horizontal="center" wrapText="1"/>
    </xf>
    <xf numFmtId="9" fontId="19" fillId="3" borderId="0" xfId="5" applyFont="1" applyFill="1" applyBorder="1"/>
    <xf numFmtId="9" fontId="24" fillId="3" borderId="15" xfId="5" applyFont="1" applyFill="1" applyBorder="1"/>
    <xf numFmtId="9" fontId="24" fillId="4" borderId="15" xfId="5" applyFont="1" applyFill="1" applyBorder="1"/>
    <xf numFmtId="9" fontId="24" fillId="3" borderId="0" xfId="5" applyFont="1" applyFill="1" applyBorder="1"/>
    <xf numFmtId="9" fontId="19" fillId="3" borderId="0" xfId="5" applyFont="1" applyFill="1"/>
    <xf numFmtId="9" fontId="20" fillId="3" borderId="1" xfId="5" applyFont="1" applyFill="1" applyBorder="1"/>
    <xf numFmtId="9" fontId="20" fillId="3" borderId="2" xfId="5" applyFont="1" applyFill="1" applyBorder="1"/>
    <xf numFmtId="9" fontId="24" fillId="3" borderId="0" xfId="5" applyFont="1" applyFill="1"/>
    <xf numFmtId="9" fontId="37" fillId="3" borderId="1" xfId="5" applyFont="1" applyFill="1" applyBorder="1"/>
    <xf numFmtId="9" fontId="37" fillId="3" borderId="2" xfId="5" applyFont="1" applyFill="1" applyBorder="1"/>
    <xf numFmtId="9" fontId="20" fillId="3" borderId="0" xfId="5" applyFont="1" applyFill="1"/>
    <xf numFmtId="9" fontId="33" fillId="2" borderId="0" xfId="5" applyFont="1" applyFill="1" applyBorder="1"/>
    <xf numFmtId="9" fontId="35" fillId="3" borderId="0" xfId="5" applyFont="1" applyFill="1"/>
    <xf numFmtId="9" fontId="25" fillId="3" borderId="12" xfId="5" applyFont="1" applyFill="1" applyBorder="1"/>
    <xf numFmtId="9" fontId="34" fillId="6" borderId="0" xfId="5" applyFont="1" applyFill="1" applyBorder="1"/>
    <xf numFmtId="9" fontId="36" fillId="3" borderId="0" xfId="5" applyFont="1" applyFill="1"/>
    <xf numFmtId="9" fontId="35" fillId="3" borderId="0" xfId="5" quotePrefix="1" applyFont="1" applyFill="1" applyBorder="1"/>
    <xf numFmtId="9" fontId="20" fillId="3" borderId="12" xfId="5" quotePrefix="1" applyFont="1" applyFill="1" applyBorder="1"/>
    <xf numFmtId="9" fontId="34" fillId="7" borderId="0" xfId="5" applyFont="1" applyFill="1" applyBorder="1"/>
    <xf numFmtId="9" fontId="18" fillId="3" borderId="0" xfId="5" applyFont="1" applyFill="1"/>
    <xf numFmtId="9" fontId="18" fillId="5" borderId="0" xfId="5" applyFont="1" applyFill="1"/>
    <xf numFmtId="9" fontId="0" fillId="0" borderId="0" xfId="5" applyFont="1"/>
    <xf numFmtId="9" fontId="81" fillId="3" borderId="0" xfId="5" applyFont="1" applyFill="1" applyAlignment="1">
      <alignment horizontal="right"/>
    </xf>
    <xf numFmtId="0" fontId="58" fillId="3" borderId="0" xfId="0" applyFont="1" applyFill="1"/>
    <xf numFmtId="0" fontId="58" fillId="3" borderId="12" xfId="0" applyFont="1" applyFill="1" applyBorder="1"/>
    <xf numFmtId="0" fontId="56" fillId="3" borderId="12" xfId="0" applyFont="1" applyFill="1" applyBorder="1"/>
    <xf numFmtId="0" fontId="58" fillId="3" borderId="0" xfId="0" applyFont="1" applyFill="1" applyAlignment="1">
      <alignment wrapText="1"/>
    </xf>
    <xf numFmtId="0" fontId="58" fillId="3" borderId="0" xfId="0" applyFont="1" applyFill="1" applyAlignment="1">
      <alignment vertical="top" wrapText="1"/>
    </xf>
    <xf numFmtId="0" fontId="56" fillId="3" borderId="0" xfId="0" applyFont="1" applyFill="1" applyBorder="1"/>
    <xf numFmtId="0" fontId="89" fillId="3" borderId="0" xfId="0" applyFont="1" applyFill="1" applyBorder="1" applyAlignment="1"/>
    <xf numFmtId="0" fontId="90" fillId="0" borderId="0" xfId="0" applyFont="1" applyAlignment="1"/>
    <xf numFmtId="0" fontId="91" fillId="0" borderId="0" xfId="0" applyFont="1" applyAlignment="1"/>
    <xf numFmtId="0" fontId="92" fillId="3" borderId="0" xfId="0" applyFont="1" applyFill="1"/>
    <xf numFmtId="0" fontId="15" fillId="3" borderId="0" xfId="0" applyFont="1" applyFill="1" applyAlignment="1">
      <alignment horizontal="left" vertical="center"/>
    </xf>
    <xf numFmtId="44" fontId="93" fillId="3" borderId="0" xfId="4" applyFont="1" applyFill="1" applyBorder="1" applyAlignment="1">
      <alignment horizontal="center" vertical="center" wrapText="1"/>
    </xf>
    <xf numFmtId="0" fontId="93" fillId="3" borderId="0" xfId="0" applyFont="1" applyFill="1" applyAlignment="1">
      <alignment horizontal="left" vertical="center" wrapText="1"/>
    </xf>
    <xf numFmtId="44" fontId="94" fillId="3" borderId="0" xfId="4" applyFont="1" applyFill="1" applyBorder="1" applyAlignment="1">
      <alignment horizontal="center" vertical="center" wrapText="1"/>
    </xf>
    <xf numFmtId="0" fontId="25" fillId="3" borderId="0" xfId="0" applyFont="1" applyFill="1"/>
    <xf numFmtId="9" fontId="95" fillId="3" borderId="0" xfId="5" applyFont="1" applyFill="1" applyAlignment="1">
      <alignment horizontal="right"/>
    </xf>
    <xf numFmtId="0" fontId="81" fillId="3" borderId="0" xfId="6" applyFont="1" applyFill="1" applyBorder="1"/>
    <xf numFmtId="0" fontId="82" fillId="3" borderId="0" xfId="6" applyFont="1" applyFill="1" applyBorder="1" applyAlignment="1">
      <alignment horizontal="center" wrapText="1"/>
    </xf>
    <xf numFmtId="0" fontId="82" fillId="3" borderId="0" xfId="6" applyFont="1" applyFill="1" applyBorder="1" applyAlignment="1">
      <alignment horizontal="center"/>
    </xf>
    <xf numFmtId="0" fontId="81" fillId="3" borderId="0" xfId="0" applyFont="1" applyFill="1"/>
    <xf numFmtId="0" fontId="81" fillId="3" borderId="0" xfId="6" applyFont="1" applyFill="1"/>
    <xf numFmtId="0" fontId="81" fillId="3" borderId="0" xfId="6" applyFont="1" applyFill="1" applyAlignment="1">
      <alignment horizontal="center"/>
    </xf>
    <xf numFmtId="1" fontId="81" fillId="3" borderId="0" xfId="6" applyNumberFormat="1" applyFont="1" applyFill="1" applyAlignment="1">
      <alignment horizontal="center"/>
    </xf>
    <xf numFmtId="0" fontId="57" fillId="0" borderId="0" xfId="0" applyFont="1" applyFill="1" applyBorder="1"/>
    <xf numFmtId="0" fontId="58" fillId="0" borderId="0" xfId="0" applyFont="1" applyFill="1" applyBorder="1"/>
    <xf numFmtId="0" fontId="82" fillId="3" borderId="0" xfId="6" applyFont="1" applyFill="1" applyAlignment="1">
      <alignment horizontal="left" indent="3"/>
    </xf>
    <xf numFmtId="3" fontId="82" fillId="3" borderId="0" xfId="6" applyNumberFormat="1" applyFont="1" applyFill="1" applyAlignment="1">
      <alignment horizontal="center"/>
    </xf>
    <xf numFmtId="0" fontId="82" fillId="3" borderId="0" xfId="6" applyFont="1" applyFill="1" applyAlignment="1">
      <alignment horizontal="center"/>
    </xf>
    <xf numFmtId="0" fontId="82" fillId="3" borderId="0" xfId="6" applyFont="1" applyFill="1"/>
    <xf numFmtId="9" fontId="82" fillId="3" borderId="0" xfId="5" applyFont="1" applyFill="1" applyAlignment="1">
      <alignment horizontal="right"/>
    </xf>
    <xf numFmtId="0" fontId="81" fillId="3" borderId="0" xfId="6" applyFont="1" applyFill="1" applyAlignment="1">
      <alignment horizontal="right"/>
    </xf>
    <xf numFmtId="43" fontId="81" fillId="3" borderId="0" xfId="3" applyFont="1" applyFill="1" applyAlignment="1">
      <alignment horizontal="right"/>
    </xf>
    <xf numFmtId="43" fontId="81" fillId="3" borderId="0" xfId="6" applyNumberFormat="1" applyFont="1" applyFill="1" applyAlignment="1">
      <alignment horizontal="right"/>
    </xf>
    <xf numFmtId="0" fontId="81" fillId="3" borderId="0" xfId="6" applyNumberFormat="1" applyFont="1" applyFill="1" applyAlignment="1">
      <alignment horizontal="right"/>
    </xf>
    <xf numFmtId="43" fontId="81" fillId="3" borderId="0" xfId="6" applyNumberFormat="1" applyFont="1" applyFill="1" applyBorder="1"/>
    <xf numFmtId="9" fontId="81" fillId="3" borderId="0" xfId="5" applyFont="1" applyFill="1" applyAlignment="1"/>
    <xf numFmtId="0" fontId="81" fillId="3" borderId="0" xfId="6" applyFont="1" applyFill="1" applyAlignment="1">
      <alignment horizontal="left" indent="1"/>
    </xf>
    <xf numFmtId="43" fontId="81" fillId="3" borderId="1" xfId="6" applyNumberFormat="1" applyFont="1" applyFill="1" applyBorder="1"/>
    <xf numFmtId="44" fontId="82" fillId="3" borderId="0" xfId="4" applyFont="1" applyFill="1"/>
    <xf numFmtId="43" fontId="81" fillId="3" borderId="1" xfId="3" applyFont="1" applyFill="1" applyBorder="1"/>
    <xf numFmtId="44" fontId="82" fillId="3" borderId="0" xfId="4" applyFont="1" applyFill="1" applyBorder="1"/>
    <xf numFmtId="43" fontId="82" fillId="3" borderId="0" xfId="3" applyFont="1" applyFill="1" applyAlignment="1">
      <alignment vertical="center"/>
    </xf>
    <xf numFmtId="0" fontId="81" fillId="3" borderId="0" xfId="6" applyFont="1" applyFill="1" applyAlignment="1">
      <alignment horizontal="left" wrapText="1" indent="1"/>
    </xf>
    <xf numFmtId="43" fontId="81" fillId="3" borderId="0" xfId="3" applyNumberFormat="1" applyFont="1" applyFill="1" applyAlignment="1">
      <alignment vertical="center"/>
    </xf>
    <xf numFmtId="0" fontId="81" fillId="3" borderId="0" xfId="3" applyNumberFormat="1" applyFont="1" applyFill="1" applyAlignment="1">
      <alignment vertical="center"/>
    </xf>
    <xf numFmtId="43" fontId="81" fillId="3" borderId="1" xfId="3" applyFont="1" applyFill="1" applyBorder="1" applyAlignment="1">
      <alignment horizontal="left" vertical="center"/>
    </xf>
    <xf numFmtId="0" fontId="82" fillId="3" borderId="0" xfId="6" applyFont="1" applyFill="1" applyAlignment="1">
      <alignment horizontal="left" wrapText="1" indent="3"/>
    </xf>
    <xf numFmtId="44" fontId="82" fillId="3" borderId="0" xfId="4" applyFont="1" applyFill="1" applyAlignment="1">
      <alignment vertical="center"/>
    </xf>
    <xf numFmtId="165" fontId="81" fillId="3" borderId="0" xfId="10" applyFont="1" applyFill="1"/>
    <xf numFmtId="44" fontId="82" fillId="3" borderId="1" xfId="4" applyFont="1" applyFill="1" applyBorder="1" applyAlignment="1">
      <alignment vertical="center"/>
    </xf>
    <xf numFmtId="43" fontId="82" fillId="3" borderId="0" xfId="3" applyFont="1" applyFill="1"/>
    <xf numFmtId="44" fontId="82" fillId="3" borderId="20" xfId="4" applyFont="1" applyFill="1" applyBorder="1" applyAlignment="1">
      <alignment vertical="center"/>
    </xf>
    <xf numFmtId="0" fontId="80" fillId="3" borderId="0" xfId="6" applyFont="1" applyFill="1" applyAlignment="1">
      <alignment horizontal="left" wrapText="1" indent="3"/>
    </xf>
    <xf numFmtId="0" fontId="20" fillId="4" borderId="15" xfId="0" applyFont="1" applyFill="1" applyBorder="1" applyAlignment="1">
      <alignment horizontal="center" vertical="center" wrapText="1"/>
    </xf>
    <xf numFmtId="44" fontId="25" fillId="4" borderId="15" xfId="4" applyFont="1" applyFill="1" applyBorder="1" applyAlignment="1">
      <alignment horizontal="center" vertical="center" wrapText="1"/>
    </xf>
    <xf numFmtId="44" fontId="75" fillId="4" borderId="15" xfId="4" applyFont="1" applyFill="1" applyBorder="1" applyAlignment="1">
      <alignment horizontal="center" vertical="center" wrapText="1"/>
    </xf>
    <xf numFmtId="9" fontId="75" fillId="4" borderId="15" xfId="5" applyFont="1" applyFill="1" applyBorder="1" applyAlignment="1">
      <alignment horizontal="center" vertical="center" wrapText="1"/>
    </xf>
    <xf numFmtId="0" fontId="20" fillId="3" borderId="15" xfId="0" applyFont="1" applyFill="1" applyBorder="1" applyAlignment="1">
      <alignment horizontal="center" vertical="center" wrapText="1"/>
    </xf>
    <xf numFmtId="44" fontId="25" fillId="3" borderId="0" xfId="4" applyFont="1" applyFill="1" applyBorder="1" applyAlignment="1">
      <alignment horizontal="center" vertical="center" wrapText="1"/>
    </xf>
    <xf numFmtId="0" fontId="25" fillId="3" borderId="15" xfId="0" applyFont="1" applyFill="1" applyBorder="1" applyAlignment="1">
      <alignment horizontal="left" vertical="center" wrapText="1"/>
    </xf>
    <xf numFmtId="44" fontId="25" fillId="3" borderId="15" xfId="4" applyFont="1" applyFill="1" applyBorder="1" applyAlignment="1">
      <alignment horizontal="center" vertical="center" wrapText="1"/>
    </xf>
    <xf numFmtId="44" fontId="97" fillId="3" borderId="0" xfId="4" applyFont="1" applyFill="1" applyBorder="1" applyAlignment="1">
      <alignment horizontal="center" vertical="center" wrapText="1"/>
    </xf>
    <xf numFmtId="0" fontId="25" fillId="3" borderId="15" xfId="6" applyFont="1" applyFill="1" applyBorder="1"/>
    <xf numFmtId="0" fontId="34" fillId="2" borderId="0" xfId="0" applyFont="1" applyFill="1" applyBorder="1" applyAlignment="1">
      <alignment horizontal="right"/>
    </xf>
    <xf numFmtId="0" fontId="34" fillId="6" borderId="0" xfId="4" applyNumberFormat="1" applyFont="1" applyFill="1" applyBorder="1"/>
    <xf numFmtId="0" fontId="20" fillId="3" borderId="12" xfId="5" quotePrefix="1" applyNumberFormat="1" applyFont="1" applyFill="1" applyBorder="1"/>
    <xf numFmtId="0" fontId="87" fillId="3" borderId="0" xfId="2" applyFont="1" applyFill="1" applyAlignment="1"/>
    <xf numFmtId="0" fontId="87" fillId="3" borderId="0" xfId="2" applyFont="1" applyFill="1" applyAlignment="1">
      <alignment horizontal="left"/>
    </xf>
    <xf numFmtId="0" fontId="57" fillId="3" borderId="0" xfId="0" applyFont="1" applyFill="1" applyAlignment="1">
      <alignment horizontal="left" vertical="top" wrapText="1"/>
    </xf>
    <xf numFmtId="0" fontId="28" fillId="3" borderId="0"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72" fillId="3" borderId="15" xfId="0" applyFont="1" applyFill="1" applyBorder="1" applyAlignment="1">
      <alignment horizontal="left" vertical="center" wrapText="1"/>
    </xf>
    <xf numFmtId="0" fontId="74" fillId="3" borderId="16" xfId="0" applyFont="1" applyFill="1" applyBorder="1" applyAlignment="1">
      <alignment horizontal="left" vertical="center" wrapText="1"/>
    </xf>
    <xf numFmtId="0" fontId="74" fillId="3" borderId="19" xfId="0" applyFont="1" applyFill="1" applyBorder="1" applyAlignment="1">
      <alignment horizontal="left" vertical="center" wrapText="1"/>
    </xf>
    <xf numFmtId="0" fontId="61" fillId="3" borderId="0" xfId="0" applyFont="1" applyFill="1" applyAlignment="1">
      <alignment horizontal="left" vertical="center" wrapText="1"/>
    </xf>
    <xf numFmtId="0" fontId="27" fillId="3" borderId="0" xfId="0" applyFont="1" applyFill="1" applyAlignment="1">
      <alignment horizontal="left" vertical="center" wrapText="1"/>
    </xf>
    <xf numFmtId="0" fontId="53" fillId="3" borderId="12" xfId="0" applyFont="1" applyFill="1" applyBorder="1" applyAlignment="1">
      <alignment horizontal="center"/>
    </xf>
    <xf numFmtId="0" fontId="20" fillId="3" borderId="15"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1" fillId="0" borderId="4" xfId="0" applyFont="1" applyBorder="1" applyAlignment="1">
      <alignment horizontal="centerContinuous" vertical="top" wrapText="1"/>
    </xf>
    <xf numFmtId="0" fontId="1" fillId="0" borderId="2" xfId="0" applyFont="1" applyBorder="1" applyAlignment="1">
      <alignment horizontal="centerContinuous" vertical="top" wrapText="1"/>
    </xf>
    <xf numFmtId="0" fontId="1" fillId="0" borderId="5" xfId="0" applyFont="1" applyBorder="1" applyAlignment="1">
      <alignment horizontal="centerContinuous" vertical="top" wrapText="1"/>
    </xf>
  </cellXfs>
  <cellStyles count="12">
    <cellStyle name="Comma" xfId="3" builtinId="3"/>
    <cellStyle name="Comma 2" xfId="8"/>
    <cellStyle name="Comma 3" xfId="7"/>
    <cellStyle name="Currency" xfId="4" builtinId="4"/>
    <cellStyle name="Currency 2" xfId="10"/>
    <cellStyle name="Hyperlink" xfId="2" builtinId="8"/>
    <cellStyle name="Hyperlink 2" xfId="11"/>
    <cellStyle name="Normal" xfId="0" builtinId="0"/>
    <cellStyle name="Normal 2" xfId="6"/>
    <cellStyle name="Normal 3" xfId="1"/>
    <cellStyle name="Normal 5" xfId="9"/>
    <cellStyle name="Percent" xfId="5" builtinId="5"/>
  </cellStyles>
  <dxfs count="0"/>
  <tableStyles count="0" defaultTableStyle="TableStyleMedium2" defaultPivotStyle="PivotStyleLight16"/>
  <colors>
    <mruColors>
      <color rgb="FF990000"/>
      <color rgb="FF002F56"/>
      <color rgb="FF005BBB"/>
      <color rgb="FF006570"/>
      <color rgb="FF2F9FD0"/>
      <color rgb="FFD9FBFF"/>
      <color rgb="FF00A69C"/>
      <color rgb="FFAD841F"/>
      <color rgb="FFFFC72C"/>
      <color rgb="FFE56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687651</xdr:colOff>
      <xdr:row>198</xdr:row>
      <xdr:rowOff>121182</xdr:rowOff>
    </xdr:from>
    <xdr:to>
      <xdr:col>4</xdr:col>
      <xdr:colOff>596900</xdr:colOff>
      <xdr:row>201</xdr:row>
      <xdr:rowOff>63369</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7714" y="41888307"/>
          <a:ext cx="2600061" cy="489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359193</xdr:colOff>
      <xdr:row>16</xdr:row>
      <xdr:rowOff>182802</xdr:rowOff>
    </xdr:from>
    <xdr:to>
      <xdr:col>10</xdr:col>
      <xdr:colOff>393350</xdr:colOff>
      <xdr:row>16</xdr:row>
      <xdr:rowOff>577543</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4A076421-3DF0-478D-A503-45DA2D0D0C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6314" y="6984999"/>
          <a:ext cx="1987263" cy="3947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241301</xdr:colOff>
      <xdr:row>44</xdr:row>
      <xdr:rowOff>190500</xdr:rowOff>
    </xdr:from>
    <xdr:to>
      <xdr:col>7</xdr:col>
      <xdr:colOff>345788</xdr:colOff>
      <xdr:row>44</xdr:row>
      <xdr:rowOff>572413</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5851" y="9172575"/>
          <a:ext cx="1933287" cy="3819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14514</xdr:colOff>
      <xdr:row>54</xdr:row>
      <xdr:rowOff>179387</xdr:rowOff>
    </xdr:from>
    <xdr:to>
      <xdr:col>5</xdr:col>
      <xdr:colOff>428766</xdr:colOff>
      <xdr:row>54</xdr:row>
      <xdr:rowOff>551094</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9264" y="9251950"/>
          <a:ext cx="1866815" cy="3717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225424</xdr:colOff>
      <xdr:row>48</xdr:row>
      <xdr:rowOff>184151</xdr:rowOff>
    </xdr:from>
    <xdr:to>
      <xdr:col>8</xdr:col>
      <xdr:colOff>2534</xdr:colOff>
      <xdr:row>48</xdr:row>
      <xdr:rowOff>566064</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8799" y="9823451"/>
          <a:ext cx="2044060" cy="3819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5</xdr:col>
      <xdr:colOff>160410</xdr:colOff>
      <xdr:row>119</xdr:row>
      <xdr:rowOff>182468</xdr:rowOff>
    </xdr:from>
    <xdr:ext cx="1973151" cy="381913"/>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513" y="20291424"/>
          <a:ext cx="1973151" cy="3819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8994</xdr:colOff>
      <xdr:row>0</xdr:row>
      <xdr:rowOff>31750</xdr:rowOff>
    </xdr:from>
    <xdr:to>
      <xdr:col>11</xdr:col>
      <xdr:colOff>10583</xdr:colOff>
      <xdr:row>51</xdr:row>
      <xdr:rowOff>158749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4" y="31750"/>
          <a:ext cx="6753756" cy="9302749"/>
        </a:xfrm>
        <a:prstGeom prst="rect">
          <a:avLst/>
        </a:prstGeom>
      </xdr:spPr>
    </xdr:pic>
    <xdr:clientData/>
  </xdr:twoCellAnchor>
  <xdr:twoCellAnchor editAs="oneCell">
    <xdr:from>
      <xdr:col>8</xdr:col>
      <xdr:colOff>345419</xdr:colOff>
      <xdr:row>8</xdr:row>
      <xdr:rowOff>69849</xdr:rowOff>
    </xdr:from>
    <xdr:to>
      <xdr:col>10</xdr:col>
      <xdr:colOff>394541</xdr:colOff>
      <xdr:row>15</xdr:row>
      <xdr:rowOff>74084</xdr:rowOff>
    </xdr:to>
    <xdr:pic>
      <xdr:nvPicPr>
        <xdr:cNvPr id="6" name="Picture 5" title="UB Crest">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6086" y="1509182"/>
          <a:ext cx="1276788" cy="1263652"/>
        </a:xfrm>
        <a:prstGeom prst="rect">
          <a:avLst/>
        </a:prstGeom>
      </xdr:spPr>
    </xdr:pic>
    <xdr:clientData/>
  </xdr:twoCellAnchor>
  <xdr:twoCellAnchor editAs="oneCell">
    <xdr:from>
      <xdr:col>3</xdr:col>
      <xdr:colOff>290932</xdr:colOff>
      <xdr:row>47</xdr:row>
      <xdr:rowOff>85581</xdr:rowOff>
    </xdr:from>
    <xdr:to>
      <xdr:col>7</xdr:col>
      <xdr:colOff>261366</xdr:colOff>
      <xdr:row>50</xdr:row>
      <xdr:rowOff>10584</xdr:rowOff>
    </xdr:to>
    <xdr:pic>
      <xdr:nvPicPr>
        <xdr:cNvPr id="7" name="Picture 6" descr="University at Buffalo Financial Management under Business Services" title="UB Financial Manage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432" y="8541664"/>
          <a:ext cx="2425767" cy="464753"/>
        </a:xfrm>
        <a:prstGeom prst="rect">
          <a:avLst/>
        </a:prstGeom>
      </xdr:spPr>
    </xdr:pic>
    <xdr:clientData/>
  </xdr:twoCellAnchor>
  <xdr:twoCellAnchor>
    <xdr:from>
      <xdr:col>0</xdr:col>
      <xdr:colOff>61491</xdr:colOff>
      <xdr:row>27</xdr:row>
      <xdr:rowOff>115358</xdr:rowOff>
    </xdr:from>
    <xdr:to>
      <xdr:col>10</xdr:col>
      <xdr:colOff>433917</xdr:colOff>
      <xdr:row>36</xdr:row>
      <xdr:rowOff>41274</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61491" y="4973108"/>
          <a:ext cx="6510759" cy="154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bg1"/>
              </a:solidFill>
              <a:latin typeface="Arial" panose="020B0604020202020204" pitchFamily="34" charset="0"/>
              <a:cs typeface="Arial" panose="020B0604020202020204" pitchFamily="34" charset="0"/>
            </a:rPr>
            <a:t>Insert Name of Educational Program </a:t>
          </a:r>
        </a:p>
        <a:p>
          <a:r>
            <a:rPr lang="en-US" sz="2800" b="1">
              <a:solidFill>
                <a:schemeClr val="bg1"/>
              </a:solidFill>
              <a:latin typeface="Arial" panose="020B0604020202020204" pitchFamily="34" charset="0"/>
              <a:cs typeface="Arial" panose="020B0604020202020204" pitchFamily="34" charset="0"/>
            </a:rPr>
            <a:t>Here</a:t>
          </a:r>
        </a:p>
      </xdr:txBody>
    </xdr:sp>
    <xdr:clientData/>
  </xdr:twoCellAnchor>
  <xdr:twoCellAnchor>
    <xdr:from>
      <xdr:col>0</xdr:col>
      <xdr:colOff>74083</xdr:colOff>
      <xdr:row>33</xdr:row>
      <xdr:rowOff>14816</xdr:rowOff>
    </xdr:from>
    <xdr:to>
      <xdr:col>8</xdr:col>
      <xdr:colOff>169333</xdr:colOff>
      <xdr:row>45</xdr:row>
      <xdr:rowOff>74084</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74083" y="5952066"/>
          <a:ext cx="5005917" cy="2218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panose="020B0604020202020204" pitchFamily="34" charset="0"/>
              <a:cs typeface="Arial" panose="020B0604020202020204" pitchFamily="34" charset="0"/>
            </a:rPr>
            <a:t>[Insert what you want to do here]</a:t>
          </a: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r>
            <a:rPr lang="en-US" sz="1400">
              <a:solidFill>
                <a:schemeClr val="bg1"/>
              </a:solidFill>
              <a:latin typeface="Arial" panose="020B0604020202020204" pitchFamily="34" charset="0"/>
              <a:cs typeface="Arial" panose="020B0604020202020204" pitchFamily="34" charset="0"/>
            </a:rPr>
            <a:t>VP/Decanal: </a:t>
          </a:r>
        </a:p>
        <a:p>
          <a:r>
            <a:rPr lang="en-US" sz="1400">
              <a:solidFill>
                <a:schemeClr val="bg1"/>
              </a:solidFill>
              <a:latin typeface="Arial" panose="020B0604020202020204" pitchFamily="34" charset="0"/>
              <a:cs typeface="Arial" panose="020B0604020202020204" pitchFamily="34" charset="0"/>
            </a:rPr>
            <a:t>Department: </a:t>
          </a:r>
        </a:p>
        <a:p>
          <a:r>
            <a:rPr lang="en-US" sz="1400">
              <a:solidFill>
                <a:schemeClr val="bg1"/>
              </a:solidFill>
              <a:latin typeface="Arial" panose="020B0604020202020204" pitchFamily="34" charset="0"/>
              <a:cs typeface="Arial" panose="020B0604020202020204" pitchFamily="34" charset="0"/>
            </a:rPr>
            <a:t>Entity: </a:t>
          </a:r>
        </a:p>
        <a:p>
          <a:r>
            <a:rPr lang="en-US" sz="1400">
              <a:solidFill>
                <a:schemeClr val="bg1"/>
              </a:solidFill>
              <a:latin typeface="Arial" panose="020B0604020202020204" pitchFamily="34" charset="0"/>
              <a:cs typeface="Arial" panose="020B0604020202020204" pitchFamily="34" charset="0"/>
            </a:rPr>
            <a:t>Entity Number: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398375</xdr:colOff>
      <xdr:row>41</xdr:row>
      <xdr:rowOff>165954</xdr:rowOff>
    </xdr:from>
    <xdr:to>
      <xdr:col>9</xdr:col>
      <xdr:colOff>241067</xdr:colOff>
      <xdr:row>41</xdr:row>
      <xdr:rowOff>566156</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3282" y="8015260"/>
          <a:ext cx="1988756" cy="3766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2165350</xdr:colOff>
      <xdr:row>42</xdr:row>
      <xdr:rowOff>171450</xdr:rowOff>
    </xdr:from>
    <xdr:to>
      <xdr:col>3</xdr:col>
      <xdr:colOff>465504</xdr:colOff>
      <xdr:row>42</xdr:row>
      <xdr:rowOff>549628</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8725" y="9239250"/>
          <a:ext cx="1967279" cy="378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368753</xdr:colOff>
      <xdr:row>44</xdr:row>
      <xdr:rowOff>170089</xdr:rowOff>
    </xdr:from>
    <xdr:to>
      <xdr:col>3</xdr:col>
      <xdr:colOff>1550925</xdr:colOff>
      <xdr:row>44</xdr:row>
      <xdr:rowOff>570145</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0428" y="9333139"/>
          <a:ext cx="1829872" cy="400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2076450</xdr:colOff>
      <xdr:row>34</xdr:row>
      <xdr:rowOff>180975</xdr:rowOff>
    </xdr:from>
    <xdr:to>
      <xdr:col>1</xdr:col>
      <xdr:colOff>3906322</xdr:colOff>
      <xdr:row>34</xdr:row>
      <xdr:rowOff>581031</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6ACC5B94-7D9D-4DEA-98E1-FAFCA8EE71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9286875"/>
          <a:ext cx="1829872" cy="4000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534457</xdr:colOff>
      <xdr:row>49</xdr:row>
      <xdr:rowOff>180975</xdr:rowOff>
    </xdr:from>
    <xdr:to>
      <xdr:col>6</xdr:col>
      <xdr:colOff>582852</xdr:colOff>
      <xdr:row>49</xdr:row>
      <xdr:rowOff>562888</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6132" y="9239250"/>
          <a:ext cx="2020070" cy="3819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147864</xdr:colOff>
      <xdr:row>44</xdr:row>
      <xdr:rowOff>183243</xdr:rowOff>
    </xdr:from>
    <xdr:to>
      <xdr:col>9</xdr:col>
      <xdr:colOff>103579</xdr:colOff>
      <xdr:row>44</xdr:row>
      <xdr:rowOff>566064</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9414" y="8825593"/>
          <a:ext cx="1962315" cy="3828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1756659</xdr:colOff>
      <xdr:row>25</xdr:row>
      <xdr:rowOff>180975</xdr:rowOff>
    </xdr:from>
    <xdr:to>
      <xdr:col>4</xdr:col>
      <xdr:colOff>811789</xdr:colOff>
      <xdr:row>25</xdr:row>
      <xdr:rowOff>571868</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1034" y="8591550"/>
          <a:ext cx="1988830" cy="390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ffalo.edu/administrative-services/policy1/ub-policy-lib/financial-management-university-fees.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buffalo.edu/administrative-services/policy1/ub-policy-lib/financial-management-university-fees.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abSelected="1" showWhiteSpace="0" zoomScaleNormal="100" zoomScalePageLayoutView="110" workbookViewId="0">
      <selection activeCell="H14" sqref="H14"/>
    </sheetView>
  </sheetViews>
  <sheetFormatPr defaultRowHeight="14.5"/>
  <cols>
    <col min="1" max="1" width="32" customWidth="1"/>
    <col min="2" max="2" width="12.453125" customWidth="1"/>
    <col min="3" max="3" width="9" customWidth="1"/>
    <col min="4" max="4" width="16.1796875" customWidth="1"/>
    <col min="5" max="5" width="16" customWidth="1"/>
    <col min="6" max="6" width="15.81640625" customWidth="1"/>
  </cols>
  <sheetData>
    <row r="1" spans="1:6" ht="62.15" customHeight="1">
      <c r="A1" s="156" t="s">
        <v>215</v>
      </c>
      <c r="B1" s="157"/>
      <c r="C1" s="1"/>
      <c r="D1" s="1"/>
      <c r="E1" s="1"/>
      <c r="F1" s="434" t="s">
        <v>348</v>
      </c>
    </row>
    <row r="2" spans="1:6">
      <c r="A2" s="334" t="s">
        <v>216</v>
      </c>
    </row>
    <row r="3" spans="1:6" ht="15.5">
      <c r="A3" s="158"/>
    </row>
    <row r="4" spans="1:6" ht="18">
      <c r="A4" s="159" t="s">
        <v>217</v>
      </c>
      <c r="B4" s="159"/>
      <c r="C4" s="159"/>
      <c r="D4" s="159"/>
      <c r="E4" s="159"/>
      <c r="F4" s="159"/>
    </row>
    <row r="5" spans="1:6">
      <c r="A5" s="160"/>
      <c r="B5" s="160"/>
      <c r="C5" s="160"/>
      <c r="D5" s="160"/>
      <c r="E5" s="160"/>
      <c r="F5" s="160"/>
    </row>
    <row r="6" spans="1:6" s="166" customFormat="1" ht="14">
      <c r="A6" s="161" t="s">
        <v>218</v>
      </c>
      <c r="B6" s="162"/>
      <c r="C6" s="163"/>
      <c r="D6" s="164"/>
      <c r="E6" s="164"/>
      <c r="F6" s="165"/>
    </row>
    <row r="7" spans="1:6" s="166" customFormat="1" ht="14">
      <c r="A7" s="161" t="s">
        <v>190</v>
      </c>
      <c r="B7" s="162"/>
      <c r="C7" s="163"/>
      <c r="D7" s="164"/>
      <c r="E7" s="164"/>
      <c r="F7" s="165"/>
    </row>
    <row r="8" spans="1:6" s="166" customFormat="1" ht="14">
      <c r="A8" s="161" t="s">
        <v>0</v>
      </c>
      <c r="B8" s="162"/>
      <c r="C8" s="163"/>
      <c r="D8" s="164"/>
      <c r="E8" s="164"/>
      <c r="F8" s="165"/>
    </row>
    <row r="9" spans="1:6" s="166" customFormat="1" ht="14">
      <c r="A9" s="161" t="s">
        <v>219</v>
      </c>
      <c r="B9" s="162"/>
      <c r="C9" s="163"/>
      <c r="D9" s="164"/>
      <c r="E9" s="164"/>
      <c r="F9" s="165"/>
    </row>
    <row r="10" spans="1:6" s="166" customFormat="1" ht="14">
      <c r="A10" s="161" t="s">
        <v>220</v>
      </c>
      <c r="B10" s="162"/>
      <c r="C10" s="163"/>
      <c r="D10" s="164"/>
      <c r="E10" s="164"/>
      <c r="F10" s="165"/>
    </row>
    <row r="11" spans="1:6" s="166" customFormat="1" ht="14">
      <c r="A11" s="161" t="s">
        <v>114</v>
      </c>
      <c r="B11" s="162"/>
      <c r="C11" s="163"/>
      <c r="D11" s="164"/>
      <c r="E11" s="164"/>
      <c r="F11" s="165"/>
    </row>
    <row r="12" spans="1:6" s="166" customFormat="1" ht="14">
      <c r="A12" s="161" t="s">
        <v>192</v>
      </c>
      <c r="B12" s="162"/>
      <c r="C12" s="163"/>
      <c r="D12" s="164"/>
      <c r="E12" s="164"/>
      <c r="F12" s="165"/>
    </row>
    <row r="13" spans="1:6" s="166" customFormat="1" ht="14">
      <c r="A13" s="161" t="s">
        <v>191</v>
      </c>
      <c r="B13" s="162"/>
      <c r="C13" s="163"/>
      <c r="D13" s="164"/>
      <c r="E13" s="164"/>
      <c r="F13" s="165"/>
    </row>
    <row r="14" spans="1:6" s="166" customFormat="1" ht="147" customHeight="1">
      <c r="A14" s="167" t="s">
        <v>193</v>
      </c>
      <c r="B14" s="162"/>
      <c r="C14" s="450"/>
      <c r="D14" s="451"/>
      <c r="E14" s="451"/>
      <c r="F14" s="452"/>
    </row>
    <row r="15" spans="1:6">
      <c r="A15" s="160"/>
      <c r="B15" s="160"/>
      <c r="C15" s="160"/>
      <c r="D15" s="160"/>
      <c r="E15" s="160"/>
      <c r="F15" s="160"/>
    </row>
    <row r="16" spans="1:6" ht="18">
      <c r="A16" s="159" t="s">
        <v>221</v>
      </c>
      <c r="B16" s="159"/>
      <c r="C16" s="159"/>
      <c r="D16" s="159"/>
      <c r="E16" s="159"/>
      <c r="F16" s="159"/>
    </row>
    <row r="17" spans="1:6" ht="15.5">
      <c r="A17" s="168" t="s">
        <v>222</v>
      </c>
      <c r="B17" s="169"/>
      <c r="C17" s="169"/>
      <c r="D17" s="170"/>
      <c r="E17" s="170"/>
      <c r="F17" s="170"/>
    </row>
    <row r="18" spans="1:6" ht="15.5">
      <c r="A18" s="168"/>
      <c r="B18" s="169"/>
      <c r="C18" s="169"/>
      <c r="D18" s="170"/>
      <c r="E18" s="170"/>
      <c r="F18" s="170"/>
    </row>
    <row r="19" spans="1:6">
      <c r="A19" s="171" t="s">
        <v>1</v>
      </c>
      <c r="B19" s="168"/>
      <c r="C19" s="170"/>
      <c r="D19" s="171" t="s">
        <v>2</v>
      </c>
      <c r="E19" s="170"/>
      <c r="F19" s="170"/>
    </row>
    <row r="20" spans="1:6">
      <c r="A20" s="204" t="s">
        <v>266</v>
      </c>
      <c r="B20" s="205" t="s">
        <v>16</v>
      </c>
      <c r="C20" s="170"/>
      <c r="D20" s="207" t="s">
        <v>270</v>
      </c>
      <c r="E20" s="208"/>
      <c r="F20" s="209" t="s">
        <v>17</v>
      </c>
    </row>
    <row r="21" spans="1:6">
      <c r="A21" s="204" t="s">
        <v>267</v>
      </c>
      <c r="B21" s="205" t="s">
        <v>16</v>
      </c>
      <c r="C21" s="170"/>
      <c r="D21" s="207" t="s">
        <v>271</v>
      </c>
      <c r="E21" s="208"/>
      <c r="F21" s="209" t="s">
        <v>17</v>
      </c>
    </row>
    <row r="22" spans="1:6">
      <c r="A22" s="206" t="s">
        <v>268</v>
      </c>
      <c r="B22" s="205" t="s">
        <v>17</v>
      </c>
      <c r="C22" s="170"/>
      <c r="D22" s="207" t="s">
        <v>272</v>
      </c>
      <c r="E22" s="208"/>
      <c r="F22" s="209" t="s">
        <v>17</v>
      </c>
    </row>
    <row r="23" spans="1:6">
      <c r="A23" s="206" t="s">
        <v>269</v>
      </c>
      <c r="B23" s="205" t="s">
        <v>17</v>
      </c>
      <c r="C23" s="170"/>
      <c r="D23" s="207" t="s">
        <v>14</v>
      </c>
      <c r="E23" s="208"/>
      <c r="F23" s="209" t="s">
        <v>17</v>
      </c>
    </row>
    <row r="24" spans="1:6">
      <c r="A24" s="145"/>
      <c r="B24" s="176"/>
      <c r="C24" s="170"/>
      <c r="D24" s="207" t="s">
        <v>15</v>
      </c>
      <c r="E24" s="208"/>
      <c r="F24" s="209" t="s">
        <v>16</v>
      </c>
    </row>
    <row r="25" spans="1:6">
      <c r="A25" s="160"/>
      <c r="B25" s="160"/>
      <c r="C25" s="160"/>
      <c r="D25" s="160"/>
      <c r="E25" s="160"/>
      <c r="F25" s="160"/>
    </row>
    <row r="26" spans="1:6" ht="18">
      <c r="A26" s="159" t="s">
        <v>223</v>
      </c>
      <c r="B26" s="159"/>
      <c r="C26" s="159"/>
      <c r="D26" s="159"/>
      <c r="E26" s="159"/>
      <c r="F26" s="159"/>
    </row>
    <row r="27" spans="1:6">
      <c r="A27" s="160"/>
      <c r="B27" s="160"/>
      <c r="C27" s="160"/>
      <c r="D27" s="160"/>
      <c r="E27" s="160"/>
      <c r="F27" s="160"/>
    </row>
    <row r="28" spans="1:6">
      <c r="A28" s="161" t="s">
        <v>194</v>
      </c>
      <c r="B28" s="162"/>
      <c r="C28" s="163"/>
      <c r="D28" s="164"/>
      <c r="E28" s="164"/>
      <c r="F28" s="165"/>
    </row>
    <row r="29" spans="1:6">
      <c r="A29" s="161" t="s">
        <v>214</v>
      </c>
      <c r="B29" s="162"/>
      <c r="C29" s="163"/>
      <c r="D29" s="164"/>
      <c r="E29" s="164"/>
      <c r="F29" s="165"/>
    </row>
    <row r="30" spans="1:6">
      <c r="A30" s="161" t="s">
        <v>224</v>
      </c>
      <c r="B30" s="162"/>
      <c r="C30" s="163"/>
      <c r="D30" s="164"/>
      <c r="E30" s="164"/>
      <c r="F30" s="165"/>
    </row>
    <row r="31" spans="1:6">
      <c r="A31" s="161" t="s">
        <v>225</v>
      </c>
      <c r="B31" s="162"/>
      <c r="C31" s="163"/>
      <c r="D31" s="164"/>
      <c r="E31" s="164"/>
      <c r="F31" s="165"/>
    </row>
    <row r="32" spans="1:6">
      <c r="A32" s="160"/>
      <c r="B32" s="160"/>
      <c r="C32" s="160"/>
      <c r="D32" s="160"/>
      <c r="E32" s="160"/>
      <c r="F32" s="160"/>
    </row>
    <row r="33" spans="1:6" ht="18">
      <c r="A33" s="159" t="s">
        <v>226</v>
      </c>
      <c r="B33" s="159"/>
      <c r="C33" s="159"/>
      <c r="D33" s="159"/>
      <c r="E33" s="159"/>
      <c r="F33" s="159"/>
    </row>
    <row r="34" spans="1:6">
      <c r="A34" s="168" t="s">
        <v>227</v>
      </c>
      <c r="B34" s="170"/>
      <c r="C34" s="170"/>
      <c r="D34" s="170"/>
      <c r="E34" s="170"/>
      <c r="F34" s="170"/>
    </row>
    <row r="35" spans="1:6" ht="10.5" customHeight="1">
      <c r="A35" s="168"/>
      <c r="B35" s="170"/>
      <c r="C35" s="170"/>
      <c r="D35" s="170"/>
      <c r="E35" s="170"/>
      <c r="F35" s="170"/>
    </row>
    <row r="36" spans="1:6">
      <c r="A36" s="161" t="s">
        <v>115</v>
      </c>
      <c r="B36" s="162"/>
      <c r="C36" s="163"/>
      <c r="D36" s="164"/>
      <c r="E36" s="164"/>
      <c r="F36" s="165"/>
    </row>
    <row r="37" spans="1:6">
      <c r="A37" s="161" t="s">
        <v>3</v>
      </c>
      <c r="B37" s="162"/>
      <c r="C37" s="163"/>
      <c r="D37" s="164"/>
      <c r="E37" s="164"/>
      <c r="F37" s="165"/>
    </row>
    <row r="38" spans="1:6">
      <c r="A38" s="161" t="s">
        <v>60</v>
      </c>
      <c r="B38" s="162"/>
      <c r="C38" s="336"/>
      <c r="D38" s="164"/>
      <c r="E38" s="164"/>
      <c r="F38" s="165"/>
    </row>
    <row r="39" spans="1:6" ht="10.5" customHeight="1">
      <c r="A39" s="160"/>
      <c r="B39" s="160"/>
      <c r="C39" s="160"/>
      <c r="D39" s="160"/>
      <c r="E39" s="160"/>
      <c r="F39" s="160"/>
    </row>
    <row r="40" spans="1:6" ht="18">
      <c r="A40" s="159" t="s">
        <v>228</v>
      </c>
      <c r="B40" s="159"/>
      <c r="C40" s="159"/>
      <c r="D40" s="159"/>
      <c r="E40" s="159"/>
      <c r="F40" s="159"/>
    </row>
    <row r="41" spans="1:6" ht="15.5">
      <c r="A41" s="168" t="s">
        <v>222</v>
      </c>
      <c r="B41" s="169"/>
      <c r="C41" s="169"/>
      <c r="D41" s="170"/>
      <c r="E41" s="170"/>
      <c r="F41" s="170"/>
    </row>
    <row r="42" spans="1:6" ht="15.5">
      <c r="A42" s="168"/>
      <c r="B42" s="169"/>
      <c r="C42" s="169"/>
      <c r="D42" s="170"/>
      <c r="E42" s="170"/>
      <c r="F42" s="170"/>
    </row>
    <row r="43" spans="1:6">
      <c r="A43" s="171" t="s">
        <v>1</v>
      </c>
      <c r="B43" s="168"/>
      <c r="C43" s="170"/>
      <c r="D43" s="171" t="s">
        <v>2</v>
      </c>
      <c r="E43" s="170"/>
      <c r="F43" s="170"/>
    </row>
    <row r="44" spans="1:6">
      <c r="A44" s="172" t="s">
        <v>62</v>
      </c>
      <c r="B44" s="173" t="s">
        <v>16</v>
      </c>
      <c r="C44" s="170"/>
      <c r="D44" s="174" t="s">
        <v>63</v>
      </c>
      <c r="E44" s="175"/>
      <c r="F44" s="173" t="s">
        <v>16</v>
      </c>
    </row>
    <row r="45" spans="1:6">
      <c r="A45" s="172" t="s">
        <v>229</v>
      </c>
      <c r="B45" s="173" t="s">
        <v>16</v>
      </c>
      <c r="C45" s="170"/>
      <c r="D45" s="174" t="s">
        <v>230</v>
      </c>
      <c r="E45" s="175"/>
      <c r="F45" s="173" t="s">
        <v>16</v>
      </c>
    </row>
    <row r="46" spans="1:6">
      <c r="A46" s="172" t="s">
        <v>13</v>
      </c>
      <c r="B46" s="173" t="s">
        <v>16</v>
      </c>
      <c r="C46" s="170"/>
      <c r="D46" s="174" t="s">
        <v>65</v>
      </c>
      <c r="E46" s="175"/>
      <c r="F46" s="173" t="s">
        <v>16</v>
      </c>
    </row>
    <row r="47" spans="1:6">
      <c r="A47" s="145"/>
      <c r="B47" s="176"/>
      <c r="C47" s="170"/>
      <c r="D47" s="174" t="s">
        <v>66</v>
      </c>
      <c r="E47" s="175"/>
      <c r="F47" s="173" t="s">
        <v>17</v>
      </c>
    </row>
    <row r="48" spans="1:6">
      <c r="A48" s="145"/>
      <c r="B48" s="176"/>
      <c r="C48" s="170"/>
      <c r="D48" s="174" t="s">
        <v>64</v>
      </c>
      <c r="E48" s="175"/>
      <c r="F48" s="173" t="s">
        <v>16</v>
      </c>
    </row>
    <row r="49" spans="1:6">
      <c r="A49" s="145"/>
      <c r="B49" s="176"/>
      <c r="C49" s="170"/>
      <c r="D49" s="174" t="s">
        <v>67</v>
      </c>
      <c r="E49" s="175"/>
      <c r="F49" s="173" t="s">
        <v>16</v>
      </c>
    </row>
    <row r="50" spans="1:6">
      <c r="A50" s="170"/>
      <c r="B50" s="170"/>
      <c r="C50" s="170"/>
      <c r="D50" s="170"/>
      <c r="E50" s="170"/>
      <c r="F50" s="170"/>
    </row>
    <row r="51" spans="1:6" ht="38.15" customHeight="1">
      <c r="A51" s="170"/>
      <c r="B51" s="170"/>
      <c r="C51" s="170"/>
      <c r="D51" s="177" t="s">
        <v>231</v>
      </c>
      <c r="E51" s="164"/>
      <c r="F51" s="165"/>
    </row>
    <row r="52" spans="1:6">
      <c r="A52" s="170"/>
      <c r="B52" s="170"/>
      <c r="C52" s="170"/>
      <c r="D52" s="178"/>
      <c r="E52" s="179"/>
      <c r="F52" s="179"/>
    </row>
    <row r="53" spans="1:6">
      <c r="C53" s="170"/>
      <c r="D53" s="174" t="s">
        <v>232</v>
      </c>
      <c r="E53" s="175"/>
      <c r="F53" s="173" t="s">
        <v>16</v>
      </c>
    </row>
    <row r="54" spans="1:6">
      <c r="C54" s="170"/>
      <c r="D54" s="174" t="s">
        <v>233</v>
      </c>
      <c r="E54" s="175"/>
      <c r="F54" s="173" t="s">
        <v>16</v>
      </c>
    </row>
    <row r="55" spans="1:6">
      <c r="A55" s="160"/>
      <c r="B55" s="160"/>
      <c r="C55" s="160"/>
      <c r="D55" s="160"/>
      <c r="E55" s="160"/>
      <c r="F55" s="160"/>
    </row>
    <row r="56" spans="1:6" ht="18">
      <c r="A56" s="159" t="s">
        <v>234</v>
      </c>
      <c r="B56" s="159"/>
      <c r="C56" s="159"/>
      <c r="D56" s="159"/>
      <c r="E56" s="159"/>
      <c r="F56" s="159"/>
    </row>
    <row r="57" spans="1:6" ht="15.5">
      <c r="A57" s="168" t="s">
        <v>235</v>
      </c>
      <c r="B57" s="169"/>
      <c r="C57" s="169"/>
      <c r="D57" s="170"/>
      <c r="E57" s="170"/>
      <c r="F57" s="170"/>
    </row>
    <row r="58" spans="1:6">
      <c r="A58" s="170"/>
      <c r="B58" s="170"/>
      <c r="C58" s="170"/>
      <c r="D58" s="170"/>
      <c r="E58" s="170"/>
      <c r="F58" s="170"/>
    </row>
    <row r="59" spans="1:6" ht="52">
      <c r="A59" s="180" t="s">
        <v>195</v>
      </c>
      <c r="B59" s="180" t="s">
        <v>273</v>
      </c>
      <c r="C59" s="180" t="s">
        <v>236</v>
      </c>
      <c r="D59" s="180" t="s">
        <v>237</v>
      </c>
      <c r="E59" s="180" t="s">
        <v>12</v>
      </c>
      <c r="F59" s="170"/>
    </row>
    <row r="60" spans="1:6">
      <c r="A60" s="181"/>
      <c r="B60" s="182"/>
      <c r="C60" s="183"/>
      <c r="D60" s="183"/>
      <c r="E60" s="183">
        <f>C60+D60</f>
        <v>0</v>
      </c>
      <c r="F60" s="184"/>
    </row>
    <row r="61" spans="1:6">
      <c r="A61" s="181"/>
      <c r="B61" s="182"/>
      <c r="C61" s="183"/>
      <c r="D61" s="183"/>
      <c r="E61" s="183">
        <f t="shared" ref="E61:E65" si="0">C61+D61</f>
        <v>0</v>
      </c>
      <c r="F61" s="184"/>
    </row>
    <row r="62" spans="1:6">
      <c r="A62" s="181"/>
      <c r="B62" s="182"/>
      <c r="C62" s="183"/>
      <c r="D62" s="183"/>
      <c r="E62" s="183">
        <f t="shared" si="0"/>
        <v>0</v>
      </c>
      <c r="F62" s="184"/>
    </row>
    <row r="63" spans="1:6">
      <c r="A63" s="181"/>
      <c r="B63" s="182"/>
      <c r="C63" s="183"/>
      <c r="D63" s="183"/>
      <c r="E63" s="183">
        <f t="shared" si="0"/>
        <v>0</v>
      </c>
      <c r="F63" s="184"/>
    </row>
    <row r="64" spans="1:6">
      <c r="A64" s="181"/>
      <c r="B64" s="182"/>
      <c r="C64" s="183"/>
      <c r="D64" s="183"/>
      <c r="E64" s="183">
        <f t="shared" si="0"/>
        <v>0</v>
      </c>
      <c r="F64" s="184"/>
    </row>
    <row r="65" spans="1:6">
      <c r="A65" s="181"/>
      <c r="B65" s="182"/>
      <c r="C65" s="183"/>
      <c r="D65" s="183"/>
      <c r="E65" s="183">
        <f t="shared" si="0"/>
        <v>0</v>
      </c>
      <c r="F65" s="184"/>
    </row>
    <row r="66" spans="1:6">
      <c r="A66" s="185"/>
      <c r="B66" s="170"/>
      <c r="C66" s="170"/>
      <c r="D66" s="170"/>
      <c r="E66" s="170"/>
      <c r="F66" s="170"/>
    </row>
    <row r="67" spans="1:6" ht="18">
      <c r="A67" s="159" t="s">
        <v>238</v>
      </c>
      <c r="B67" s="159"/>
      <c r="C67" s="159"/>
      <c r="D67" s="159"/>
      <c r="E67" s="159"/>
      <c r="F67" s="159"/>
    </row>
    <row r="68" spans="1:6">
      <c r="A68" s="160"/>
      <c r="B68" s="160"/>
      <c r="C68" s="160"/>
      <c r="D68" s="160"/>
      <c r="E68" s="160"/>
      <c r="F68" s="160"/>
    </row>
    <row r="69" spans="1:6" ht="15.5">
      <c r="A69" s="168" t="s">
        <v>239</v>
      </c>
      <c r="B69" s="169"/>
      <c r="C69" s="169"/>
      <c r="D69" s="170"/>
      <c r="E69" s="170"/>
      <c r="F69" s="170"/>
    </row>
    <row r="70" spans="1:6" ht="26">
      <c r="A70" s="186" t="s">
        <v>240</v>
      </c>
      <c r="B70" s="186" t="s">
        <v>241</v>
      </c>
      <c r="C70" s="186" t="s">
        <v>242</v>
      </c>
      <c r="D70" s="186" t="s">
        <v>4</v>
      </c>
      <c r="E70" s="186" t="s">
        <v>5</v>
      </c>
      <c r="F70" s="180" t="s">
        <v>243</v>
      </c>
    </row>
    <row r="71" spans="1:6">
      <c r="A71" s="187"/>
      <c r="B71" s="188"/>
      <c r="C71" s="187"/>
      <c r="D71" s="187"/>
      <c r="E71" s="189"/>
      <c r="F71" s="190"/>
    </row>
    <row r="72" spans="1:6">
      <c r="A72" s="187"/>
      <c r="B72" s="188"/>
      <c r="C72" s="187"/>
      <c r="D72" s="187"/>
      <c r="E72" s="189"/>
      <c r="F72" s="190"/>
    </row>
    <row r="73" spans="1:6">
      <c r="A73" s="187"/>
      <c r="B73" s="188"/>
      <c r="C73" s="187"/>
      <c r="D73" s="187"/>
      <c r="E73" s="189"/>
      <c r="F73" s="190"/>
    </row>
    <row r="74" spans="1:6">
      <c r="A74" s="187"/>
      <c r="B74" s="188"/>
      <c r="C74" s="187"/>
      <c r="D74" s="187"/>
      <c r="E74" s="189"/>
      <c r="F74" s="190"/>
    </row>
    <row r="75" spans="1:6">
      <c r="A75" s="187"/>
      <c r="B75" s="188"/>
      <c r="C75" s="187"/>
      <c r="D75" s="187"/>
      <c r="E75" s="189"/>
      <c r="F75" s="190"/>
    </row>
    <row r="76" spans="1:6">
      <c r="A76" s="187"/>
      <c r="B76" s="188"/>
      <c r="C76" s="187"/>
      <c r="D76" s="187"/>
      <c r="E76" s="189"/>
      <c r="F76" s="190"/>
    </row>
    <row r="77" spans="1:6">
      <c r="A77" s="187"/>
      <c r="B77" s="188"/>
      <c r="C77" s="187"/>
      <c r="D77" s="187"/>
      <c r="E77" s="189"/>
      <c r="F77" s="190"/>
    </row>
    <row r="78" spans="1:6">
      <c r="A78" s="187"/>
      <c r="B78" s="188"/>
      <c r="C78" s="187"/>
      <c r="D78" s="187"/>
      <c r="E78" s="189"/>
      <c r="F78" s="190"/>
    </row>
    <row r="79" spans="1:6">
      <c r="A79" s="187"/>
      <c r="B79" s="188"/>
      <c r="C79" s="187"/>
      <c r="D79" s="187"/>
      <c r="E79" s="189"/>
      <c r="F79" s="190"/>
    </row>
    <row r="80" spans="1:6">
      <c r="A80" s="187"/>
      <c r="B80" s="188"/>
      <c r="C80" s="187"/>
      <c r="D80" s="187"/>
      <c r="E80" s="189"/>
      <c r="F80" s="190"/>
    </row>
    <row r="81" spans="1:6" s="194" customFormat="1">
      <c r="A81" s="191"/>
      <c r="B81" s="192"/>
      <c r="C81" s="191"/>
      <c r="D81" s="191"/>
      <c r="E81" s="193"/>
      <c r="F81" s="193"/>
    </row>
    <row r="82" spans="1:6" s="194" customFormat="1">
      <c r="A82" s="191"/>
      <c r="B82" s="192"/>
      <c r="C82" s="191"/>
      <c r="D82" s="191"/>
      <c r="E82" s="193"/>
      <c r="F82" s="193"/>
    </row>
    <row r="83" spans="1:6" ht="15.5">
      <c r="A83" s="168" t="s">
        <v>244</v>
      </c>
      <c r="B83" s="169"/>
      <c r="C83" s="169"/>
      <c r="D83" s="170"/>
      <c r="E83" s="170"/>
      <c r="F83" s="170"/>
    </row>
    <row r="84" spans="1:6" ht="26">
      <c r="A84" s="180" t="s">
        <v>6</v>
      </c>
      <c r="B84" s="180" t="s">
        <v>245</v>
      </c>
      <c r="C84" s="180" t="s">
        <v>246</v>
      </c>
      <c r="D84" s="180" t="s">
        <v>7</v>
      </c>
      <c r="E84" s="180" t="s">
        <v>8</v>
      </c>
      <c r="F84" s="180" t="s">
        <v>247</v>
      </c>
    </row>
    <row r="85" spans="1:6">
      <c r="A85" s="195"/>
      <c r="B85" s="195"/>
      <c r="C85" s="195"/>
      <c r="D85" s="196"/>
      <c r="E85" s="190"/>
      <c r="F85" s="195"/>
    </row>
    <row r="86" spans="1:6">
      <c r="A86" s="195"/>
      <c r="B86" s="195"/>
      <c r="C86" s="195"/>
      <c r="D86" s="196"/>
      <c r="E86" s="190"/>
      <c r="F86" s="195"/>
    </row>
    <row r="87" spans="1:6">
      <c r="A87" s="195"/>
      <c r="B87" s="195"/>
      <c r="C87" s="195"/>
      <c r="D87" s="196"/>
      <c r="E87" s="190"/>
      <c r="F87" s="195"/>
    </row>
    <row r="88" spans="1:6">
      <c r="A88" s="195"/>
      <c r="B88" s="195"/>
      <c r="C88" s="195"/>
      <c r="D88" s="196"/>
      <c r="E88" s="190"/>
      <c r="F88" s="195"/>
    </row>
    <row r="89" spans="1:6">
      <c r="A89" s="195"/>
      <c r="B89" s="195"/>
      <c r="C89" s="195"/>
      <c r="D89" s="196"/>
      <c r="E89" s="190"/>
      <c r="F89" s="195"/>
    </row>
    <row r="90" spans="1:6">
      <c r="A90" s="195"/>
      <c r="B90" s="195"/>
      <c r="C90" s="195"/>
      <c r="D90" s="196"/>
      <c r="E90" s="190"/>
      <c r="F90" s="195"/>
    </row>
    <row r="91" spans="1:6">
      <c r="A91" s="195"/>
      <c r="B91" s="195"/>
      <c r="C91" s="195"/>
      <c r="D91" s="196"/>
      <c r="E91" s="190"/>
      <c r="F91" s="195"/>
    </row>
    <row r="92" spans="1:6">
      <c r="A92" s="195"/>
      <c r="B92" s="195"/>
      <c r="C92" s="195"/>
      <c r="D92" s="196"/>
      <c r="E92" s="190"/>
      <c r="F92" s="195"/>
    </row>
    <row r="93" spans="1:6">
      <c r="A93" s="195"/>
      <c r="B93" s="195"/>
      <c r="C93" s="195"/>
      <c r="D93" s="196"/>
      <c r="E93" s="190"/>
      <c r="F93" s="195"/>
    </row>
    <row r="94" spans="1:6">
      <c r="A94" s="195"/>
      <c r="B94" s="195"/>
      <c r="C94" s="195"/>
      <c r="D94" s="196"/>
      <c r="E94" s="190"/>
      <c r="F94" s="195"/>
    </row>
    <row r="95" spans="1:6">
      <c r="A95" s="170"/>
      <c r="B95" s="170"/>
      <c r="C95" s="170"/>
      <c r="D95" s="170"/>
      <c r="E95" s="170"/>
      <c r="F95" s="170"/>
    </row>
    <row r="96" spans="1:6" ht="15.5">
      <c r="A96" s="168" t="s">
        <v>248</v>
      </c>
      <c r="B96" s="169"/>
      <c r="C96" s="169"/>
      <c r="D96" s="170"/>
      <c r="E96" s="170"/>
      <c r="F96" s="170"/>
    </row>
    <row r="97" spans="1:6" ht="26">
      <c r="A97" s="180" t="s">
        <v>9</v>
      </c>
      <c r="B97" s="180" t="s">
        <v>249</v>
      </c>
      <c r="C97" s="180" t="s">
        <v>250</v>
      </c>
      <c r="D97" s="180" t="s">
        <v>274</v>
      </c>
      <c r="E97" s="180" t="s">
        <v>11</v>
      </c>
      <c r="F97" s="180" t="s">
        <v>247</v>
      </c>
    </row>
    <row r="98" spans="1:6">
      <c r="A98" s="195"/>
      <c r="B98" s="195"/>
      <c r="C98" s="195"/>
      <c r="D98" s="195"/>
      <c r="E98" s="190"/>
      <c r="F98" s="195"/>
    </row>
    <row r="99" spans="1:6">
      <c r="A99" s="195"/>
      <c r="B99" s="195"/>
      <c r="C99" s="195"/>
      <c r="D99" s="195"/>
      <c r="E99" s="190"/>
      <c r="F99" s="195"/>
    </row>
    <row r="100" spans="1:6">
      <c r="A100" s="195"/>
      <c r="B100" s="195"/>
      <c r="C100" s="195"/>
      <c r="D100" s="195"/>
      <c r="E100" s="190"/>
      <c r="F100" s="195"/>
    </row>
    <row r="101" spans="1:6">
      <c r="A101" s="195"/>
      <c r="B101" s="195"/>
      <c r="C101" s="195"/>
      <c r="D101" s="195"/>
      <c r="E101" s="190"/>
      <c r="F101" s="195"/>
    </row>
    <row r="102" spans="1:6">
      <c r="A102" s="195"/>
      <c r="B102" s="195"/>
      <c r="C102" s="195"/>
      <c r="D102" s="195"/>
      <c r="E102" s="190"/>
      <c r="F102" s="195"/>
    </row>
    <row r="103" spans="1:6">
      <c r="A103" s="195"/>
      <c r="B103" s="195"/>
      <c r="C103" s="195"/>
      <c r="D103" s="195"/>
      <c r="E103" s="190"/>
      <c r="F103" s="195"/>
    </row>
    <row r="104" spans="1:6">
      <c r="A104" s="195"/>
      <c r="B104" s="195"/>
      <c r="C104" s="195"/>
      <c r="D104" s="195"/>
      <c r="E104" s="190"/>
      <c r="F104" s="195"/>
    </row>
    <row r="105" spans="1:6">
      <c r="A105" s="195"/>
      <c r="B105" s="195"/>
      <c r="C105" s="195"/>
      <c r="D105" s="195"/>
      <c r="E105" s="190"/>
      <c r="F105" s="195"/>
    </row>
    <row r="106" spans="1:6">
      <c r="A106" s="195"/>
      <c r="B106" s="195"/>
      <c r="C106" s="195"/>
      <c r="D106" s="195"/>
      <c r="E106" s="190"/>
      <c r="F106" s="195"/>
    </row>
    <row r="107" spans="1:6">
      <c r="A107" s="170"/>
      <c r="B107" s="170"/>
      <c r="C107" s="170"/>
      <c r="D107" s="170"/>
      <c r="E107" s="170"/>
      <c r="F107" s="170"/>
    </row>
    <row r="108" spans="1:6" ht="15.5">
      <c r="A108" s="168" t="s">
        <v>251</v>
      </c>
      <c r="B108" s="169"/>
      <c r="C108" s="169"/>
      <c r="D108" s="170"/>
      <c r="E108" s="170"/>
      <c r="F108" s="170"/>
    </row>
    <row r="109" spans="1:6" ht="26">
      <c r="A109" s="180" t="s">
        <v>9</v>
      </c>
      <c r="B109" s="180" t="s">
        <v>245</v>
      </c>
      <c r="C109" s="180" t="s">
        <v>250</v>
      </c>
      <c r="D109" s="180" t="s">
        <v>274</v>
      </c>
      <c r="E109" s="180" t="s">
        <v>11</v>
      </c>
      <c r="F109" s="180" t="s">
        <v>247</v>
      </c>
    </row>
    <row r="110" spans="1:6">
      <c r="A110" s="195"/>
      <c r="B110" s="195"/>
      <c r="C110" s="195"/>
      <c r="D110" s="195"/>
      <c r="E110" s="190"/>
      <c r="F110" s="195"/>
    </row>
    <row r="111" spans="1:6">
      <c r="A111" s="195"/>
      <c r="B111" s="195"/>
      <c r="C111" s="195"/>
      <c r="D111" s="195"/>
      <c r="E111" s="190"/>
      <c r="F111" s="195"/>
    </row>
    <row r="112" spans="1:6">
      <c r="A112" s="195"/>
      <c r="B112" s="195"/>
      <c r="C112" s="195"/>
      <c r="D112" s="195"/>
      <c r="E112" s="190"/>
      <c r="F112" s="195"/>
    </row>
    <row r="113" spans="1:6">
      <c r="A113" s="195"/>
      <c r="B113" s="195"/>
      <c r="C113" s="195"/>
      <c r="D113" s="195"/>
      <c r="E113" s="190"/>
      <c r="F113" s="195"/>
    </row>
    <row r="114" spans="1:6">
      <c r="A114" s="195"/>
      <c r="B114" s="195"/>
      <c r="C114" s="195"/>
      <c r="D114" s="195"/>
      <c r="E114" s="190"/>
      <c r="F114" s="195"/>
    </row>
    <row r="115" spans="1:6">
      <c r="A115" s="195"/>
      <c r="B115" s="195"/>
      <c r="C115" s="195"/>
      <c r="D115" s="195"/>
      <c r="E115" s="190"/>
      <c r="F115" s="195"/>
    </row>
    <row r="116" spans="1:6">
      <c r="A116" s="195"/>
      <c r="B116" s="195"/>
      <c r="C116" s="195"/>
      <c r="D116" s="195"/>
      <c r="E116" s="190"/>
      <c r="F116" s="195"/>
    </row>
    <row r="117" spans="1:6">
      <c r="A117" s="195"/>
      <c r="B117" s="195"/>
      <c r="C117" s="195"/>
      <c r="D117" s="195"/>
      <c r="E117" s="190"/>
      <c r="F117" s="195"/>
    </row>
    <row r="118" spans="1:6">
      <c r="A118" s="195"/>
      <c r="B118" s="195"/>
      <c r="C118" s="195"/>
      <c r="D118" s="195"/>
      <c r="E118" s="190"/>
      <c r="F118" s="195"/>
    </row>
    <row r="119" spans="1:6">
      <c r="A119" s="195"/>
      <c r="B119" s="195"/>
      <c r="C119" s="195"/>
      <c r="D119" s="195"/>
      <c r="E119" s="190"/>
      <c r="F119" s="195"/>
    </row>
    <row r="120" spans="1:6">
      <c r="A120" s="170"/>
      <c r="B120" s="170"/>
      <c r="C120" s="170"/>
      <c r="D120" s="170"/>
      <c r="E120" s="170"/>
      <c r="F120" s="170"/>
    </row>
    <row r="121" spans="1:6" ht="15.5">
      <c r="A121" s="168" t="s">
        <v>261</v>
      </c>
      <c r="B121" s="169"/>
      <c r="C121" s="169"/>
      <c r="D121" s="170"/>
      <c r="E121" s="170"/>
      <c r="F121" s="170"/>
    </row>
    <row r="122" spans="1:6" ht="26">
      <c r="A122" s="180" t="s">
        <v>9</v>
      </c>
      <c r="B122" s="180" t="s">
        <v>245</v>
      </c>
      <c r="C122" s="180" t="s">
        <v>250</v>
      </c>
      <c r="D122" s="180" t="s">
        <v>274</v>
      </c>
      <c r="E122" s="180" t="s">
        <v>11</v>
      </c>
      <c r="F122" s="180" t="s">
        <v>247</v>
      </c>
    </row>
    <row r="123" spans="1:6">
      <c r="A123" s="195"/>
      <c r="B123" s="195"/>
      <c r="C123" s="195"/>
      <c r="D123" s="195"/>
      <c r="E123" s="190"/>
      <c r="F123" s="195"/>
    </row>
    <row r="124" spans="1:6">
      <c r="A124" s="195"/>
      <c r="B124" s="195"/>
      <c r="C124" s="195"/>
      <c r="D124" s="195"/>
      <c r="E124" s="190"/>
      <c r="F124" s="195"/>
    </row>
    <row r="125" spans="1:6">
      <c r="A125" s="195"/>
      <c r="B125" s="195"/>
      <c r="C125" s="195"/>
      <c r="D125" s="195"/>
      <c r="E125" s="190"/>
      <c r="F125" s="195"/>
    </row>
    <row r="126" spans="1:6">
      <c r="A126" s="195"/>
      <c r="B126" s="195"/>
      <c r="C126" s="195"/>
      <c r="D126" s="195"/>
      <c r="E126" s="190"/>
      <c r="F126" s="195"/>
    </row>
    <row r="127" spans="1:6">
      <c r="A127" s="195"/>
      <c r="B127" s="195"/>
      <c r="C127" s="195"/>
      <c r="D127" s="195"/>
      <c r="E127" s="190"/>
      <c r="F127" s="195"/>
    </row>
    <row r="128" spans="1:6">
      <c r="A128" s="195"/>
      <c r="B128" s="195"/>
      <c r="C128" s="195"/>
      <c r="D128" s="195"/>
      <c r="E128" s="190"/>
      <c r="F128" s="195"/>
    </row>
    <row r="129" spans="1:6">
      <c r="A129" s="195"/>
      <c r="B129" s="195"/>
      <c r="C129" s="195"/>
      <c r="D129" s="195"/>
      <c r="E129" s="190"/>
      <c r="F129" s="195"/>
    </row>
    <row r="130" spans="1:6">
      <c r="A130" s="195"/>
      <c r="B130" s="195"/>
      <c r="C130" s="195"/>
      <c r="D130" s="195"/>
      <c r="E130" s="190"/>
      <c r="F130" s="195"/>
    </row>
    <row r="131" spans="1:6">
      <c r="A131" s="195"/>
      <c r="B131" s="195"/>
      <c r="C131" s="195"/>
      <c r="D131" s="195"/>
      <c r="E131" s="190"/>
      <c r="F131" s="195"/>
    </row>
    <row r="132" spans="1:6">
      <c r="A132" s="195"/>
      <c r="B132" s="195"/>
      <c r="C132" s="195"/>
      <c r="D132" s="195"/>
      <c r="E132" s="190"/>
      <c r="F132" s="195"/>
    </row>
    <row r="134" spans="1:6" ht="15.5">
      <c r="A134" s="168" t="s">
        <v>260</v>
      </c>
      <c r="B134" s="169"/>
      <c r="C134" s="169"/>
      <c r="D134" s="170"/>
      <c r="E134" s="170"/>
      <c r="F134" s="170"/>
    </row>
    <row r="135" spans="1:6" ht="26">
      <c r="A135" s="180" t="s">
        <v>9</v>
      </c>
      <c r="B135" s="180" t="s">
        <v>255</v>
      </c>
      <c r="C135" s="180" t="s">
        <v>250</v>
      </c>
      <c r="D135" s="180" t="s">
        <v>274</v>
      </c>
      <c r="E135" s="180" t="s">
        <v>11</v>
      </c>
      <c r="F135" s="180" t="s">
        <v>247</v>
      </c>
    </row>
    <row r="136" spans="1:6">
      <c r="A136" s="195"/>
      <c r="B136" s="195"/>
      <c r="C136" s="195"/>
      <c r="D136" s="195"/>
      <c r="E136" s="190"/>
      <c r="F136" s="195"/>
    </row>
    <row r="137" spans="1:6">
      <c r="A137" s="195"/>
      <c r="B137" s="195"/>
      <c r="C137" s="195"/>
      <c r="D137" s="195"/>
      <c r="E137" s="190"/>
      <c r="F137" s="195"/>
    </row>
    <row r="138" spans="1:6">
      <c r="A138" s="195"/>
      <c r="B138" s="195"/>
      <c r="C138" s="195"/>
      <c r="D138" s="195"/>
      <c r="E138" s="190"/>
      <c r="F138" s="195"/>
    </row>
    <row r="139" spans="1:6" s="4" customFormat="1">
      <c r="A139" s="195"/>
      <c r="B139" s="195"/>
      <c r="C139" s="195"/>
      <c r="D139" s="195"/>
      <c r="E139" s="190"/>
      <c r="F139" s="195"/>
    </row>
    <row r="140" spans="1:6">
      <c r="A140" s="195"/>
      <c r="B140" s="195"/>
      <c r="C140" s="195"/>
      <c r="D140" s="195"/>
      <c r="E140" s="190"/>
      <c r="F140" s="195"/>
    </row>
    <row r="141" spans="1:6">
      <c r="A141" s="195"/>
      <c r="B141" s="195"/>
      <c r="C141" s="195"/>
      <c r="D141" s="195"/>
      <c r="E141" s="190"/>
      <c r="F141" s="195"/>
    </row>
    <row r="142" spans="1:6">
      <c r="A142" s="195"/>
      <c r="B142" s="195"/>
      <c r="C142" s="195"/>
      <c r="D142" s="195"/>
      <c r="E142" s="190"/>
      <c r="F142" s="195"/>
    </row>
    <row r="143" spans="1:6">
      <c r="A143" s="195"/>
      <c r="B143" s="195"/>
      <c r="C143" s="195"/>
      <c r="D143" s="195"/>
      <c r="E143" s="190"/>
      <c r="F143" s="195"/>
    </row>
    <row r="144" spans="1:6">
      <c r="A144" s="195"/>
      <c r="B144" s="195"/>
      <c r="C144" s="195"/>
      <c r="D144" s="195"/>
      <c r="E144" s="190"/>
      <c r="F144" s="195"/>
    </row>
    <row r="145" spans="1:6">
      <c r="A145" s="195"/>
      <c r="B145" s="195"/>
      <c r="C145" s="195"/>
      <c r="D145" s="195"/>
      <c r="E145" s="190"/>
      <c r="F145" s="195"/>
    </row>
    <row r="147" spans="1:6" ht="15.5">
      <c r="A147" s="168" t="s">
        <v>259</v>
      </c>
      <c r="B147" s="169"/>
      <c r="C147" s="169"/>
      <c r="D147" s="170"/>
      <c r="E147" s="170"/>
      <c r="F147" s="170"/>
    </row>
    <row r="148" spans="1:6" ht="26">
      <c r="A148" s="180" t="s">
        <v>9</v>
      </c>
      <c r="B148" s="180" t="s">
        <v>255</v>
      </c>
      <c r="C148" s="180" t="s">
        <v>250</v>
      </c>
      <c r="D148" s="180" t="s">
        <v>274</v>
      </c>
      <c r="E148" s="180" t="s">
        <v>11</v>
      </c>
      <c r="F148" s="180" t="s">
        <v>247</v>
      </c>
    </row>
    <row r="149" spans="1:6">
      <c r="A149" s="195"/>
      <c r="B149" s="195"/>
      <c r="C149" s="195"/>
      <c r="D149" s="195"/>
      <c r="E149" s="190"/>
      <c r="F149" s="195"/>
    </row>
    <row r="150" spans="1:6">
      <c r="A150" s="195"/>
      <c r="B150" s="195"/>
      <c r="C150" s="195"/>
      <c r="D150" s="195"/>
      <c r="E150" s="190"/>
      <c r="F150" s="195"/>
    </row>
    <row r="151" spans="1:6">
      <c r="A151" s="195"/>
      <c r="B151" s="195"/>
      <c r="C151" s="195"/>
      <c r="D151" s="195"/>
      <c r="E151" s="190"/>
      <c r="F151" s="195"/>
    </row>
    <row r="152" spans="1:6">
      <c r="A152" s="195"/>
      <c r="B152" s="195"/>
      <c r="C152" s="195"/>
      <c r="D152" s="195"/>
      <c r="E152" s="190"/>
      <c r="F152" s="195"/>
    </row>
    <row r="153" spans="1:6">
      <c r="A153" s="195"/>
      <c r="B153" s="195"/>
      <c r="C153" s="195"/>
      <c r="D153" s="195"/>
      <c r="E153" s="190"/>
      <c r="F153" s="195"/>
    </row>
    <row r="154" spans="1:6">
      <c r="A154" s="195"/>
      <c r="B154" s="195"/>
      <c r="C154" s="195"/>
      <c r="D154" s="195"/>
      <c r="E154" s="190"/>
      <c r="F154" s="195"/>
    </row>
    <row r="155" spans="1:6">
      <c r="A155" s="195"/>
      <c r="B155" s="195"/>
      <c r="C155" s="195"/>
      <c r="D155" s="195"/>
      <c r="E155" s="190"/>
      <c r="F155" s="195"/>
    </row>
    <row r="156" spans="1:6">
      <c r="A156" s="195"/>
      <c r="B156" s="195"/>
      <c r="C156" s="195"/>
      <c r="D156" s="195"/>
      <c r="E156" s="190"/>
      <c r="F156" s="195"/>
    </row>
    <row r="157" spans="1:6">
      <c r="A157" s="195"/>
      <c r="B157" s="195"/>
      <c r="C157" s="195"/>
      <c r="D157" s="195"/>
      <c r="E157" s="190"/>
      <c r="F157" s="195"/>
    </row>
    <row r="158" spans="1:6">
      <c r="A158" s="195"/>
      <c r="B158" s="195"/>
      <c r="C158" s="195"/>
      <c r="D158" s="195"/>
      <c r="E158" s="190"/>
      <c r="F158" s="195"/>
    </row>
    <row r="159" spans="1:6">
      <c r="A159" s="168"/>
      <c r="B159" s="168"/>
      <c r="C159" s="168"/>
      <c r="D159" s="168"/>
      <c r="E159" s="168"/>
      <c r="F159" s="168"/>
    </row>
    <row r="160" spans="1:6" ht="15.5">
      <c r="A160" s="168" t="s">
        <v>258</v>
      </c>
      <c r="B160" s="169"/>
      <c r="C160" s="169"/>
      <c r="D160" s="170"/>
      <c r="E160" s="170"/>
      <c r="F160" s="170"/>
    </row>
    <row r="161" spans="1:6" ht="26">
      <c r="A161" s="180" t="s">
        <v>9</v>
      </c>
      <c r="B161" s="180" t="s">
        <v>255</v>
      </c>
      <c r="C161" s="180" t="s">
        <v>250</v>
      </c>
      <c r="D161" s="180" t="s">
        <v>274</v>
      </c>
      <c r="E161" s="180" t="s">
        <v>11</v>
      </c>
      <c r="F161" s="180" t="s">
        <v>247</v>
      </c>
    </row>
    <row r="162" spans="1:6">
      <c r="A162" s="195"/>
      <c r="B162" s="195"/>
      <c r="C162" s="195"/>
      <c r="D162" s="195"/>
      <c r="E162" s="190"/>
      <c r="F162" s="195"/>
    </row>
    <row r="163" spans="1:6">
      <c r="A163" s="195"/>
      <c r="B163" s="195"/>
      <c r="C163" s="195"/>
      <c r="D163" s="195"/>
      <c r="E163" s="190"/>
      <c r="F163" s="195"/>
    </row>
    <row r="164" spans="1:6">
      <c r="A164" s="195"/>
      <c r="B164" s="195"/>
      <c r="C164" s="195"/>
      <c r="D164" s="195"/>
      <c r="E164" s="190"/>
      <c r="F164" s="195"/>
    </row>
    <row r="165" spans="1:6">
      <c r="A165" s="195"/>
      <c r="B165" s="195"/>
      <c r="C165" s="195"/>
      <c r="D165" s="195"/>
      <c r="E165" s="190"/>
      <c r="F165" s="195"/>
    </row>
    <row r="166" spans="1:6">
      <c r="A166" s="195"/>
      <c r="B166" s="195"/>
      <c r="C166" s="195"/>
      <c r="D166" s="195"/>
      <c r="E166" s="190"/>
      <c r="F166" s="195"/>
    </row>
    <row r="167" spans="1:6">
      <c r="A167" s="195"/>
      <c r="B167" s="195"/>
      <c r="C167" s="195"/>
      <c r="D167" s="195"/>
      <c r="E167" s="190"/>
      <c r="F167" s="195"/>
    </row>
    <row r="168" spans="1:6">
      <c r="A168" s="195"/>
      <c r="B168" s="195"/>
      <c r="C168" s="195"/>
      <c r="D168" s="195"/>
      <c r="E168" s="190"/>
      <c r="F168" s="195"/>
    </row>
    <row r="169" spans="1:6">
      <c r="A169" s="195"/>
      <c r="B169" s="195"/>
      <c r="C169" s="195"/>
      <c r="D169" s="195"/>
      <c r="E169" s="190"/>
      <c r="F169" s="195"/>
    </row>
    <row r="170" spans="1:6">
      <c r="A170" s="195"/>
      <c r="B170" s="195"/>
      <c r="C170" s="195"/>
      <c r="D170" s="195"/>
      <c r="E170" s="190"/>
      <c r="F170" s="195"/>
    </row>
    <row r="171" spans="1:6">
      <c r="A171" s="195"/>
      <c r="B171" s="195"/>
      <c r="C171" s="195"/>
      <c r="D171" s="195"/>
      <c r="E171" s="190"/>
      <c r="F171" s="195"/>
    </row>
    <row r="173" spans="1:6" ht="15.5">
      <c r="A173" s="168" t="s">
        <v>257</v>
      </c>
      <c r="B173" s="169"/>
      <c r="C173" s="169"/>
      <c r="D173" s="170"/>
      <c r="E173" s="170"/>
      <c r="F173" s="170"/>
    </row>
    <row r="174" spans="1:6" ht="26">
      <c r="A174" s="180" t="s">
        <v>9</v>
      </c>
      <c r="B174" s="180" t="s">
        <v>255</v>
      </c>
      <c r="C174" s="180" t="s">
        <v>250</v>
      </c>
      <c r="D174" s="180" t="s">
        <v>274</v>
      </c>
      <c r="E174" s="180" t="s">
        <v>11</v>
      </c>
      <c r="F174" s="180" t="s">
        <v>247</v>
      </c>
    </row>
    <row r="175" spans="1:6">
      <c r="A175" s="195"/>
      <c r="B175" s="195"/>
      <c r="C175" s="195"/>
      <c r="D175" s="195"/>
      <c r="E175" s="190"/>
      <c r="F175" s="195"/>
    </row>
    <row r="176" spans="1:6">
      <c r="A176" s="195"/>
      <c r="B176" s="195"/>
      <c r="C176" s="195"/>
      <c r="D176" s="195"/>
      <c r="E176" s="190"/>
      <c r="F176" s="195"/>
    </row>
    <row r="177" spans="1:6">
      <c r="A177" s="195"/>
      <c r="B177" s="195"/>
      <c r="C177" s="195"/>
      <c r="D177" s="195"/>
      <c r="E177" s="190"/>
      <c r="F177" s="195"/>
    </row>
    <row r="178" spans="1:6">
      <c r="A178" s="195"/>
      <c r="B178" s="195"/>
      <c r="C178" s="195"/>
      <c r="D178" s="195"/>
      <c r="E178" s="190"/>
      <c r="F178" s="195"/>
    </row>
    <row r="179" spans="1:6">
      <c r="A179" s="195"/>
      <c r="B179" s="195"/>
      <c r="C179" s="195"/>
      <c r="D179" s="195"/>
      <c r="E179" s="190"/>
      <c r="F179" s="195"/>
    </row>
    <row r="180" spans="1:6">
      <c r="A180" s="195"/>
      <c r="B180" s="195"/>
      <c r="C180" s="195"/>
      <c r="D180" s="195"/>
      <c r="E180" s="190"/>
      <c r="F180" s="195"/>
    </row>
    <row r="181" spans="1:6">
      <c r="A181" s="195"/>
      <c r="B181" s="195"/>
      <c r="C181" s="195"/>
      <c r="D181" s="195"/>
      <c r="E181" s="190"/>
      <c r="F181" s="195"/>
    </row>
    <row r="182" spans="1:6">
      <c r="A182" s="195"/>
      <c r="B182" s="195"/>
      <c r="C182" s="195"/>
      <c r="D182" s="195"/>
      <c r="E182" s="190"/>
      <c r="F182" s="195"/>
    </row>
    <row r="183" spans="1:6">
      <c r="A183" s="195"/>
      <c r="B183" s="195"/>
      <c r="C183" s="195"/>
      <c r="D183" s="195"/>
      <c r="E183" s="190"/>
      <c r="F183" s="195"/>
    </row>
    <row r="184" spans="1:6">
      <c r="A184" s="195"/>
      <c r="B184" s="195"/>
      <c r="C184" s="195"/>
      <c r="D184" s="195"/>
      <c r="E184" s="190"/>
      <c r="F184" s="195"/>
    </row>
    <row r="186" spans="1:6" ht="15.5">
      <c r="A186" s="168" t="s">
        <v>256</v>
      </c>
      <c r="B186" s="169"/>
      <c r="C186" s="169"/>
      <c r="D186" s="170"/>
      <c r="E186" s="170"/>
      <c r="F186" s="170"/>
    </row>
    <row r="187" spans="1:6" ht="26">
      <c r="A187" s="180" t="s">
        <v>252</v>
      </c>
      <c r="B187" s="180" t="s">
        <v>253</v>
      </c>
      <c r="C187" s="180" t="s">
        <v>254</v>
      </c>
      <c r="D187" s="180" t="s">
        <v>255</v>
      </c>
      <c r="E187" s="180" t="s">
        <v>262</v>
      </c>
      <c r="F187" s="180" t="s">
        <v>247</v>
      </c>
    </row>
    <row r="188" spans="1:6">
      <c r="A188" s="195"/>
      <c r="B188" s="195"/>
      <c r="C188" s="195"/>
      <c r="D188" s="195"/>
      <c r="E188" s="190"/>
      <c r="F188" s="195"/>
    </row>
    <row r="189" spans="1:6">
      <c r="A189" s="195"/>
      <c r="B189" s="195"/>
      <c r="C189" s="195"/>
      <c r="D189" s="195"/>
      <c r="E189" s="190"/>
      <c r="F189" s="195"/>
    </row>
    <row r="190" spans="1:6">
      <c r="A190" s="195"/>
      <c r="B190" s="195"/>
      <c r="C190" s="195"/>
      <c r="D190" s="195"/>
      <c r="E190" s="190"/>
      <c r="F190" s="195"/>
    </row>
    <row r="191" spans="1:6">
      <c r="A191" s="195"/>
      <c r="B191" s="195"/>
      <c r="C191" s="195"/>
      <c r="D191" s="195"/>
      <c r="E191" s="190"/>
      <c r="F191" s="195"/>
    </row>
    <row r="192" spans="1:6">
      <c r="A192" s="195"/>
      <c r="B192" s="195"/>
      <c r="C192" s="195"/>
      <c r="D192" s="195"/>
      <c r="E192" s="190"/>
      <c r="F192" s="195"/>
    </row>
    <row r="193" spans="1:6">
      <c r="A193" s="195"/>
      <c r="B193" s="195"/>
      <c r="C193" s="195"/>
      <c r="D193" s="195"/>
      <c r="E193" s="190"/>
      <c r="F193" s="195"/>
    </row>
    <row r="194" spans="1:6">
      <c r="A194" s="195"/>
      <c r="B194" s="195"/>
      <c r="C194" s="195"/>
      <c r="D194" s="195"/>
      <c r="E194" s="190"/>
      <c r="F194" s="195"/>
    </row>
    <row r="195" spans="1:6">
      <c r="A195" s="195"/>
      <c r="B195" s="195"/>
      <c r="C195" s="195"/>
      <c r="D195" s="195"/>
      <c r="E195" s="190"/>
      <c r="F195" s="195"/>
    </row>
    <row r="196" spans="1:6">
      <c r="A196" s="195"/>
      <c r="B196" s="195"/>
      <c r="C196" s="195"/>
      <c r="D196" s="195"/>
      <c r="E196" s="190"/>
      <c r="F196" s="195"/>
    </row>
    <row r="197" spans="1:6">
      <c r="A197" s="195"/>
      <c r="B197" s="195"/>
      <c r="C197" s="195"/>
      <c r="D197" s="195"/>
      <c r="E197" s="190"/>
      <c r="F197" s="195"/>
    </row>
    <row r="198" spans="1:6" ht="15" customHeight="1"/>
    <row r="199" spans="1:6">
      <c r="A199" s="6"/>
      <c r="B199" s="6"/>
      <c r="C199" s="6"/>
      <c r="D199" s="6"/>
      <c r="E199" s="6"/>
      <c r="F199" s="6"/>
    </row>
    <row r="200" spans="1:6">
      <c r="A200" s="6"/>
      <c r="B200" s="6"/>
      <c r="C200" s="6"/>
      <c r="D200" s="6"/>
      <c r="E200" s="6"/>
      <c r="F200" s="6"/>
    </row>
    <row r="201" spans="1:6">
      <c r="A201" s="6"/>
      <c r="B201" s="6"/>
      <c r="C201" s="6"/>
      <c r="D201" s="6"/>
      <c r="E201" s="6"/>
      <c r="F201" s="6"/>
    </row>
    <row r="202" spans="1:6">
      <c r="A202" s="6"/>
      <c r="B202" s="6"/>
      <c r="C202" s="6"/>
      <c r="D202" s="6"/>
      <c r="E202" s="6"/>
      <c r="F202" s="6"/>
    </row>
  </sheetData>
  <dataValidations count="2">
    <dataValidation type="list" allowBlank="1" showInputMessage="1" showErrorMessage="1" sqref="F53:F54 F20:F24 B44:B49 F44:F49 B20:B23">
      <formula1>"Yes,No"</formula1>
    </dataValidation>
    <dataValidation type="list" allowBlank="1" showInputMessage="1" showErrorMessage="1" sqref="C6">
      <formula1>"New Program"</formula1>
    </dataValidation>
  </dataValidations>
  <hyperlinks>
    <hyperlink ref="A2" r:id="rId1"/>
  </hyperlinks>
  <printOptions horizontalCentered="1"/>
  <pageMargins left="0.25" right="0.25" top="0.25" bottom="0.25" header="0" footer="0"/>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Data!$A$1:$A$23</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WhiteSpace="0" zoomScaleNormal="100" zoomScalePageLayoutView="99" workbookViewId="0">
      <selection activeCell="Q50" sqref="Q50"/>
    </sheetView>
  </sheetViews>
  <sheetFormatPr defaultColWidth="9.1796875" defaultRowHeight="14.5"/>
  <cols>
    <col min="1" max="1" width="1.7265625" customWidth="1"/>
    <col min="2" max="2" width="4.7265625" customWidth="1"/>
    <col min="3" max="3" width="9.1796875" customWidth="1"/>
    <col min="4" max="4" width="8.26953125" customWidth="1"/>
    <col min="5" max="5" width="8.1796875" customWidth="1"/>
    <col min="6" max="6" width="8.26953125" customWidth="1"/>
    <col min="7" max="7" width="8.54296875" customWidth="1"/>
    <col min="8" max="8" width="0.81640625" customWidth="1"/>
    <col min="9" max="9" width="7.7265625" customWidth="1"/>
    <col min="10" max="10" width="10.453125" customWidth="1"/>
    <col min="11" max="11" width="9.7265625" customWidth="1"/>
    <col min="12" max="12" width="8.26953125" customWidth="1"/>
    <col min="13" max="13" width="9.7265625" customWidth="1"/>
    <col min="15" max="15" width="8.453125" customWidth="1"/>
    <col min="18" max="18" width="1.7265625" customWidth="1"/>
  </cols>
  <sheetData>
    <row r="1" spans="1:18" ht="62.5" customHeight="1">
      <c r="A1" s="15"/>
      <c r="B1" s="16" t="s">
        <v>317</v>
      </c>
      <c r="C1" s="15"/>
      <c r="D1" s="2"/>
      <c r="E1" s="2"/>
      <c r="F1" s="2"/>
      <c r="G1" s="2"/>
      <c r="H1" s="2"/>
      <c r="I1" s="2"/>
      <c r="J1" s="2"/>
      <c r="K1" s="2"/>
      <c r="L1" s="2"/>
      <c r="M1" s="2"/>
      <c r="N1" s="2"/>
      <c r="O1" s="2"/>
      <c r="P1" s="2"/>
      <c r="Q1" s="2"/>
      <c r="R1" s="2"/>
    </row>
    <row r="2" spans="1:18">
      <c r="A2" s="3"/>
      <c r="B2" s="3"/>
      <c r="C2" s="3"/>
      <c r="D2" s="3"/>
      <c r="E2" s="3"/>
      <c r="F2" s="3"/>
      <c r="G2" s="3"/>
      <c r="H2" s="3"/>
      <c r="I2" s="3"/>
      <c r="J2" s="3"/>
      <c r="K2" s="3"/>
      <c r="L2" s="3"/>
      <c r="M2" s="3"/>
      <c r="N2" s="3"/>
      <c r="O2" s="3"/>
      <c r="P2" s="3"/>
      <c r="Q2" s="3"/>
      <c r="R2" s="3"/>
    </row>
    <row r="3" spans="1:18">
      <c r="A3" s="3"/>
      <c r="B3" s="3"/>
      <c r="C3" s="3"/>
      <c r="D3" s="3"/>
      <c r="E3" s="3"/>
      <c r="F3" s="3"/>
      <c r="G3" s="3"/>
      <c r="H3" s="3"/>
      <c r="I3" s="3"/>
      <c r="J3" s="3"/>
      <c r="K3" s="3"/>
      <c r="L3" s="3"/>
      <c r="M3" s="3"/>
      <c r="N3" s="3"/>
      <c r="O3" s="3"/>
      <c r="P3" s="3"/>
      <c r="Q3" s="3"/>
      <c r="R3" s="3"/>
    </row>
    <row r="4" spans="1:18" ht="15.5">
      <c r="A4" s="3"/>
      <c r="B4" s="381" t="s">
        <v>139</v>
      </c>
      <c r="C4" s="3"/>
      <c r="D4" s="3"/>
      <c r="E4" s="3"/>
      <c r="F4" s="3"/>
      <c r="G4" s="3"/>
      <c r="H4" s="3"/>
      <c r="I4" s="3"/>
      <c r="J4" s="3"/>
      <c r="K4" s="3"/>
      <c r="L4" s="3"/>
      <c r="M4" s="3"/>
      <c r="N4" s="3"/>
      <c r="O4" s="3"/>
      <c r="P4" s="3"/>
      <c r="Q4" s="3"/>
      <c r="R4" s="3"/>
    </row>
    <row r="5" spans="1:18" ht="15.5">
      <c r="A5" s="3"/>
      <c r="B5" s="381"/>
      <c r="C5" s="3"/>
      <c r="D5" s="3"/>
      <c r="E5" s="3"/>
      <c r="F5" s="3"/>
      <c r="G5" s="3"/>
      <c r="H5" s="3"/>
      <c r="I5" s="447" t="s">
        <v>318</v>
      </c>
      <c r="J5" s="447"/>
      <c r="K5" s="447"/>
      <c r="L5" s="447"/>
      <c r="M5" s="447"/>
      <c r="N5" s="447"/>
      <c r="O5" s="447"/>
      <c r="P5" s="447"/>
      <c r="Q5" s="447"/>
      <c r="R5" s="3"/>
    </row>
    <row r="6" spans="1:18" ht="43.5" customHeight="1">
      <c r="A6" s="3"/>
      <c r="B6" s="448" t="s">
        <v>319</v>
      </c>
      <c r="C6" s="448"/>
      <c r="D6" s="428" t="s">
        <v>19</v>
      </c>
      <c r="E6" s="428" t="s">
        <v>326</v>
      </c>
      <c r="F6" s="428" t="s">
        <v>325</v>
      </c>
      <c r="G6" s="428" t="s">
        <v>325</v>
      </c>
      <c r="H6" s="429"/>
      <c r="I6" s="424" t="s">
        <v>326</v>
      </c>
      <c r="J6" s="424" t="s">
        <v>84</v>
      </c>
      <c r="K6" s="424" t="s">
        <v>320</v>
      </c>
      <c r="L6" s="424" t="s">
        <v>325</v>
      </c>
      <c r="M6" s="424" t="s">
        <v>84</v>
      </c>
      <c r="N6" s="424" t="s">
        <v>320</v>
      </c>
      <c r="O6" s="424" t="s">
        <v>325</v>
      </c>
      <c r="P6" s="424" t="s">
        <v>84</v>
      </c>
      <c r="Q6" s="424" t="s">
        <v>320</v>
      </c>
      <c r="R6" s="3"/>
    </row>
    <row r="7" spans="1:18" ht="25.5" customHeight="1">
      <c r="A7" s="3"/>
      <c r="B7" s="449" t="str">
        <f>'Detailed Calculation'!H3</f>
        <v>Fee 1</v>
      </c>
      <c r="C7" s="449"/>
      <c r="D7" s="430">
        <f>'Detailed Calculation'!H4</f>
        <v>0</v>
      </c>
      <c r="E7" s="431" t="e">
        <f>'Rate List'!E7</f>
        <v>#DIV/0!</v>
      </c>
      <c r="F7" s="431">
        <f>'Rate List'!F7</f>
        <v>0</v>
      </c>
      <c r="G7" s="431">
        <f>'Rate List'!G7</f>
        <v>0</v>
      </c>
      <c r="H7" s="429"/>
      <c r="I7" s="425">
        <v>0</v>
      </c>
      <c r="J7" s="426" t="e">
        <f>E7-I7</f>
        <v>#DIV/0!</v>
      </c>
      <c r="K7" s="427" t="e">
        <f>(E7-I7)/I7</f>
        <v>#DIV/0!</v>
      </c>
      <c r="L7" s="425">
        <v>0</v>
      </c>
      <c r="M7" s="426">
        <f>D7-L7</f>
        <v>0</v>
      </c>
      <c r="N7" s="427" t="e">
        <f>M7/L7</f>
        <v>#DIV/0!</v>
      </c>
      <c r="O7" s="425">
        <v>0</v>
      </c>
      <c r="P7" s="426" t="e">
        <f>E7-O7</f>
        <v>#DIV/0!</v>
      </c>
      <c r="Q7" s="427" t="e">
        <f>P7/O7</f>
        <v>#DIV/0!</v>
      </c>
      <c r="R7" s="3"/>
    </row>
    <row r="8" spans="1:18" ht="26.25" customHeight="1">
      <c r="A8" s="3"/>
      <c r="B8" s="449" t="str">
        <f>'Detailed Calculation'!J3</f>
        <v>Fee 2</v>
      </c>
      <c r="C8" s="449"/>
      <c r="D8" s="430">
        <f>'Detailed Calculation'!J4</f>
        <v>0</v>
      </c>
      <c r="E8" s="431" t="e">
        <f>'Rate List'!E8</f>
        <v>#DIV/0!</v>
      </c>
      <c r="F8" s="431">
        <f>'Rate List'!F8</f>
        <v>0</v>
      </c>
      <c r="G8" s="431">
        <f>'Rate List'!G8</f>
        <v>0</v>
      </c>
      <c r="H8" s="432"/>
      <c r="I8" s="425">
        <v>0</v>
      </c>
      <c r="J8" s="426" t="e">
        <f>E8-I8</f>
        <v>#DIV/0!</v>
      </c>
      <c r="K8" s="427" t="e">
        <f>(E8-I8)/I8</f>
        <v>#DIV/0!</v>
      </c>
      <c r="L8" s="425">
        <v>0</v>
      </c>
      <c r="M8" s="426">
        <f>D8-L8</f>
        <v>0</v>
      </c>
      <c r="N8" s="427" t="e">
        <f t="shared" ref="N8:N10" si="0">M8/L8</f>
        <v>#DIV/0!</v>
      </c>
      <c r="O8" s="425">
        <v>0</v>
      </c>
      <c r="P8" s="426" t="e">
        <f>E8-O8</f>
        <v>#DIV/0!</v>
      </c>
      <c r="Q8" s="427" t="e">
        <f t="shared" ref="Q8:Q10" si="1">P8/O8</f>
        <v>#DIV/0!</v>
      </c>
      <c r="R8" s="3"/>
    </row>
    <row r="9" spans="1:18" ht="26.25" customHeight="1">
      <c r="A9" s="3"/>
      <c r="B9" s="449" t="str">
        <f>'Detailed Calculation'!L3</f>
        <v>Fee 3</v>
      </c>
      <c r="C9" s="449"/>
      <c r="D9" s="430">
        <f>'Detailed Calculation'!L4</f>
        <v>0</v>
      </c>
      <c r="E9" s="431" t="e">
        <f>'Rate List'!E9</f>
        <v>#DIV/0!</v>
      </c>
      <c r="F9" s="431">
        <f>'Rate List'!F9</f>
        <v>0</v>
      </c>
      <c r="G9" s="431">
        <f>'Rate List'!G9</f>
        <v>0</v>
      </c>
      <c r="H9" s="432"/>
      <c r="I9" s="425">
        <v>0</v>
      </c>
      <c r="J9" s="426" t="e">
        <f>E9-I9</f>
        <v>#DIV/0!</v>
      </c>
      <c r="K9" s="427" t="e">
        <f>(E9-I9)/I9</f>
        <v>#DIV/0!</v>
      </c>
      <c r="L9" s="425">
        <v>0</v>
      </c>
      <c r="M9" s="426">
        <f>D9-L9</f>
        <v>0</v>
      </c>
      <c r="N9" s="427" t="e">
        <f t="shared" si="0"/>
        <v>#DIV/0!</v>
      </c>
      <c r="O9" s="425">
        <v>0</v>
      </c>
      <c r="P9" s="426" t="e">
        <f>E9-O9</f>
        <v>#DIV/0!</v>
      </c>
      <c r="Q9" s="427" t="e">
        <f t="shared" si="1"/>
        <v>#DIV/0!</v>
      </c>
      <c r="R9" s="3"/>
    </row>
    <row r="10" spans="1:18" ht="26.25" customHeight="1">
      <c r="A10" s="3"/>
      <c r="B10" s="449" t="str">
        <f>'Detailed Calculation'!N3</f>
        <v>Fee 4</v>
      </c>
      <c r="C10" s="449"/>
      <c r="D10" s="430">
        <f>'Detailed Calculation'!N4</f>
        <v>0</v>
      </c>
      <c r="E10" s="431" t="e">
        <f>'Rate List'!E10</f>
        <v>#DIV/0!</v>
      </c>
      <c r="F10" s="431">
        <f>'Rate List'!F10</f>
        <v>0</v>
      </c>
      <c r="G10" s="431">
        <f>'Rate List'!G10</f>
        <v>0</v>
      </c>
      <c r="H10" s="432"/>
      <c r="I10" s="425">
        <v>0</v>
      </c>
      <c r="J10" s="426" t="e">
        <f>E10-I10</f>
        <v>#DIV/0!</v>
      </c>
      <c r="K10" s="427" t="e">
        <f>(E10-I10)/I10</f>
        <v>#DIV/0!</v>
      </c>
      <c r="L10" s="425">
        <v>0</v>
      </c>
      <c r="M10" s="426">
        <f>D10-L10</f>
        <v>0</v>
      </c>
      <c r="N10" s="427" t="e">
        <f t="shared" si="0"/>
        <v>#DIV/0!</v>
      </c>
      <c r="O10" s="425">
        <v>0</v>
      </c>
      <c r="P10" s="426" t="e">
        <f>E10-O10</f>
        <v>#DIV/0!</v>
      </c>
      <c r="Q10" s="427" t="e">
        <f t="shared" si="1"/>
        <v>#DIV/0!</v>
      </c>
      <c r="R10" s="3"/>
    </row>
    <row r="11" spans="1:18" ht="15.5">
      <c r="A11" s="3"/>
      <c r="B11" s="383"/>
      <c r="C11" s="383"/>
      <c r="D11" s="383"/>
      <c r="E11" s="382"/>
      <c r="F11" s="382"/>
      <c r="G11" s="382"/>
      <c r="H11" s="382"/>
      <c r="I11" s="382"/>
      <c r="J11" s="384"/>
      <c r="K11" s="3"/>
      <c r="L11" s="3"/>
      <c r="M11" s="3"/>
      <c r="N11" s="3"/>
      <c r="O11" s="3"/>
      <c r="P11" s="3"/>
      <c r="Q11" s="3"/>
      <c r="R11" s="3"/>
    </row>
    <row r="12" spans="1:18" s="32" customFormat="1" ht="15.5">
      <c r="A12" s="33"/>
      <c r="B12" s="381" t="s">
        <v>138</v>
      </c>
      <c r="C12" s="381"/>
      <c r="D12" s="3"/>
      <c r="E12" s="3"/>
      <c r="F12" s="3"/>
      <c r="G12" s="3"/>
      <c r="H12" s="3"/>
      <c r="I12" s="3"/>
      <c r="J12" s="3"/>
      <c r="K12" s="3"/>
      <c r="L12" s="33"/>
      <c r="M12" s="33"/>
      <c r="N12" s="33"/>
      <c r="O12" s="33"/>
      <c r="P12" s="33"/>
      <c r="Q12" s="33"/>
      <c r="R12" s="33"/>
    </row>
    <row r="13" spans="1:18" s="32" customFormat="1" ht="72" customHeight="1">
      <c r="A13" s="33"/>
      <c r="B13" s="381">
        <v>1</v>
      </c>
      <c r="C13" s="445" t="s">
        <v>321</v>
      </c>
      <c r="D13" s="445"/>
      <c r="E13" s="445"/>
      <c r="F13" s="445"/>
      <c r="G13" s="445"/>
      <c r="H13" s="445"/>
      <c r="I13" s="445"/>
      <c r="J13" s="445"/>
      <c r="K13" s="445"/>
      <c r="L13" s="445"/>
      <c r="M13" s="445"/>
      <c r="N13" s="445"/>
      <c r="O13" s="445"/>
      <c r="P13" s="445"/>
      <c r="Q13" s="445"/>
      <c r="R13" s="33"/>
    </row>
    <row r="14" spans="1:18" ht="61.5" customHeight="1">
      <c r="A14" s="3"/>
      <c r="B14" s="381">
        <v>2</v>
      </c>
      <c r="C14" s="446" t="s">
        <v>302</v>
      </c>
      <c r="D14" s="446"/>
      <c r="E14" s="446"/>
      <c r="F14" s="446"/>
      <c r="G14" s="446"/>
      <c r="H14" s="446"/>
      <c r="I14" s="446"/>
      <c r="J14" s="446"/>
      <c r="K14" s="446"/>
      <c r="L14" s="446"/>
      <c r="M14" s="446"/>
      <c r="N14" s="446"/>
      <c r="O14" s="446"/>
      <c r="P14" s="446"/>
      <c r="Q14" s="446"/>
      <c r="R14" s="3"/>
    </row>
    <row r="15" spans="1:18" ht="83.25" customHeight="1">
      <c r="A15" s="3"/>
      <c r="B15" s="381">
        <v>3</v>
      </c>
      <c r="C15" s="446" t="s">
        <v>303</v>
      </c>
      <c r="D15" s="446"/>
      <c r="E15" s="446"/>
      <c r="F15" s="446"/>
      <c r="G15" s="446"/>
      <c r="H15" s="446"/>
      <c r="I15" s="446"/>
      <c r="J15" s="446"/>
      <c r="K15" s="446"/>
      <c r="L15" s="446"/>
      <c r="M15" s="446"/>
      <c r="N15" s="446"/>
      <c r="O15" s="446"/>
      <c r="P15" s="446"/>
      <c r="Q15" s="446"/>
      <c r="R15" s="3"/>
    </row>
    <row r="16" spans="1:18" ht="15.5">
      <c r="A16" s="3"/>
      <c r="B16" s="383"/>
      <c r="C16" s="383"/>
      <c r="D16" s="383"/>
      <c r="E16" s="382"/>
      <c r="F16" s="382"/>
      <c r="G16" s="382"/>
      <c r="H16" s="382"/>
      <c r="I16" s="382"/>
      <c r="J16" s="384"/>
      <c r="K16" s="3"/>
      <c r="L16" s="3"/>
      <c r="M16" s="3"/>
      <c r="N16" s="3"/>
      <c r="O16" s="3"/>
      <c r="P16" s="3"/>
      <c r="Q16" s="3"/>
      <c r="R16" s="3"/>
    </row>
    <row r="17" spans="1:18" ht="60" customHeight="1">
      <c r="A17" s="5"/>
      <c r="B17" s="5"/>
      <c r="C17" s="5"/>
      <c r="D17" s="5"/>
      <c r="E17" s="5"/>
      <c r="F17" s="5"/>
      <c r="G17" s="5"/>
      <c r="H17" s="5"/>
      <c r="I17" s="5"/>
      <c r="J17" s="5"/>
      <c r="K17" s="5"/>
      <c r="L17" s="5"/>
      <c r="M17" s="5"/>
      <c r="N17" s="5"/>
      <c r="O17" s="5"/>
      <c r="P17" s="5"/>
      <c r="Q17" s="5"/>
      <c r="R17" s="5"/>
    </row>
  </sheetData>
  <mergeCells count="9">
    <mergeCell ref="C13:Q13"/>
    <mergeCell ref="C14:Q14"/>
    <mergeCell ref="C15:Q15"/>
    <mergeCell ref="I5:Q5"/>
    <mergeCell ref="B6:C6"/>
    <mergeCell ref="B7:C7"/>
    <mergeCell ref="B8:C8"/>
    <mergeCell ref="B9:C9"/>
    <mergeCell ref="B10:C10"/>
  </mergeCells>
  <pageMargins left="0.25" right="0.25" top="0.25" bottom="0.25" header="0" footer="0"/>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45"/>
  <sheetViews>
    <sheetView showWhiteSpace="0" zoomScaleNormal="100" workbookViewId="0">
      <selection activeCell="Q50" sqref="Q50"/>
    </sheetView>
  </sheetViews>
  <sheetFormatPr defaultRowHeight="14.5"/>
  <cols>
    <col min="1" max="1" width="4.26953125" customWidth="1"/>
    <col min="12" max="12" width="4.26953125" customWidth="1"/>
  </cols>
  <sheetData>
    <row r="1" spans="1:13" ht="62.5" customHeight="1">
      <c r="A1" s="1"/>
      <c r="B1" s="16" t="s">
        <v>80</v>
      </c>
      <c r="C1" s="1"/>
      <c r="D1" s="1"/>
      <c r="E1" s="1"/>
      <c r="F1" s="1"/>
      <c r="G1" s="1"/>
      <c r="H1" s="1"/>
      <c r="I1" s="1"/>
      <c r="J1" s="2"/>
      <c r="K1" s="2"/>
      <c r="L1" s="2"/>
      <c r="M1" s="4"/>
    </row>
    <row r="2" spans="1:13">
      <c r="A2" s="3"/>
      <c r="B2" s="3"/>
      <c r="C2" s="3"/>
      <c r="D2" s="3"/>
      <c r="E2" s="3"/>
      <c r="F2" s="3"/>
      <c r="G2" s="3"/>
      <c r="H2" s="3"/>
      <c r="I2" s="3"/>
      <c r="J2" s="3"/>
      <c r="K2" s="3"/>
      <c r="L2" s="3"/>
      <c r="M2" s="4"/>
    </row>
    <row r="3" spans="1:13">
      <c r="A3" s="3"/>
      <c r="B3" s="3"/>
      <c r="C3" s="3"/>
      <c r="D3" s="3"/>
      <c r="E3" s="3"/>
      <c r="F3" s="3"/>
      <c r="G3" s="3"/>
      <c r="H3" s="3"/>
      <c r="I3" s="3"/>
      <c r="J3" s="3"/>
      <c r="K3" s="3"/>
      <c r="L3" s="3"/>
      <c r="M3" s="4"/>
    </row>
    <row r="4" spans="1:13">
      <c r="A4" s="3"/>
      <c r="B4" s="267" t="s">
        <v>88</v>
      </c>
      <c r="C4" s="197"/>
      <c r="D4" s="197"/>
      <c r="E4" s="197"/>
      <c r="F4" s="197"/>
      <c r="G4" s="197"/>
      <c r="H4" s="197"/>
      <c r="I4" s="197"/>
      <c r="J4" s="197"/>
      <c r="K4" s="3"/>
      <c r="L4" s="3"/>
      <c r="M4" s="4"/>
    </row>
    <row r="5" spans="1:13">
      <c r="A5" s="3"/>
      <c r="B5" s="267" t="s">
        <v>89</v>
      </c>
      <c r="C5" s="197"/>
      <c r="D5" s="197"/>
      <c r="E5" s="197"/>
      <c r="F5" s="197"/>
      <c r="G5" s="197"/>
      <c r="H5" s="197"/>
      <c r="I5" s="197"/>
      <c r="J5" s="197"/>
      <c r="K5" s="3"/>
      <c r="L5" s="3"/>
      <c r="M5" s="4"/>
    </row>
    <row r="6" spans="1:13">
      <c r="A6" s="3"/>
      <c r="B6" s="3"/>
      <c r="C6" s="3"/>
      <c r="D6" s="3"/>
      <c r="E6" s="3"/>
      <c r="F6" s="3"/>
      <c r="G6" s="3"/>
      <c r="H6" s="3"/>
      <c r="I6" s="3"/>
      <c r="J6" s="3"/>
      <c r="K6" s="3"/>
      <c r="L6" s="3"/>
      <c r="M6" s="4"/>
    </row>
    <row r="7" spans="1:13">
      <c r="A7" s="3"/>
      <c r="B7" s="3"/>
      <c r="C7" s="3"/>
      <c r="D7" s="3"/>
      <c r="E7" s="3"/>
      <c r="F7" s="3"/>
      <c r="G7" s="3"/>
      <c r="H7" s="3"/>
      <c r="I7" s="3"/>
      <c r="J7" s="3"/>
      <c r="K7" s="3"/>
      <c r="L7" s="3"/>
      <c r="M7" s="4"/>
    </row>
    <row r="8" spans="1:13">
      <c r="A8" s="3"/>
      <c r="B8" s="3"/>
      <c r="C8" s="3"/>
      <c r="D8" s="3"/>
      <c r="E8" s="3"/>
      <c r="F8" s="3"/>
      <c r="G8" s="3"/>
      <c r="H8" s="3"/>
      <c r="I8" s="3"/>
      <c r="J8" s="3"/>
      <c r="K8" s="3"/>
      <c r="L8" s="3"/>
      <c r="M8" s="4"/>
    </row>
    <row r="9" spans="1:13">
      <c r="A9" s="3"/>
      <c r="B9" s="3"/>
      <c r="C9" s="3"/>
      <c r="D9" s="3"/>
      <c r="E9" s="3"/>
      <c r="F9" s="3"/>
      <c r="G9" s="3"/>
      <c r="H9" s="3"/>
      <c r="I9" s="3"/>
      <c r="J9" s="3"/>
      <c r="K9" s="3"/>
      <c r="L9" s="3"/>
      <c r="M9" s="4"/>
    </row>
    <row r="10" spans="1:13">
      <c r="A10" s="3"/>
      <c r="B10" s="3"/>
      <c r="C10" s="3"/>
      <c r="D10" s="3"/>
      <c r="E10" s="3"/>
      <c r="F10" s="3"/>
      <c r="G10" s="3"/>
      <c r="H10" s="3"/>
      <c r="I10" s="3"/>
      <c r="J10" s="3"/>
      <c r="K10" s="3"/>
      <c r="L10" s="3"/>
      <c r="M10" s="4"/>
    </row>
    <row r="11" spans="1:13">
      <c r="A11" s="3"/>
      <c r="B11" s="3"/>
      <c r="C11" s="3"/>
      <c r="D11" s="3"/>
      <c r="E11" s="3"/>
      <c r="F11" s="3"/>
      <c r="G11" s="3"/>
      <c r="H11" s="3"/>
      <c r="I11" s="3"/>
      <c r="J11" s="3"/>
      <c r="K11" s="3"/>
      <c r="L11" s="3"/>
      <c r="M11" s="4"/>
    </row>
    <row r="12" spans="1:13">
      <c r="A12" s="3"/>
      <c r="B12" s="3"/>
      <c r="C12" s="3"/>
      <c r="D12" s="3"/>
      <c r="E12" s="3"/>
      <c r="F12" s="3"/>
      <c r="G12" s="3"/>
      <c r="H12" s="3"/>
      <c r="I12" s="3"/>
      <c r="J12" s="3"/>
      <c r="K12" s="3"/>
      <c r="L12" s="3"/>
      <c r="M12" s="4"/>
    </row>
    <row r="13" spans="1:13">
      <c r="A13" s="3"/>
      <c r="B13" s="3"/>
      <c r="C13" s="3"/>
      <c r="D13" s="3"/>
      <c r="E13" s="3"/>
      <c r="F13" s="3"/>
      <c r="G13" s="3"/>
      <c r="H13" s="3"/>
      <c r="I13" s="3"/>
      <c r="J13" s="3"/>
      <c r="K13" s="3"/>
      <c r="L13" s="3"/>
      <c r="M13" s="4"/>
    </row>
    <row r="14" spans="1:13">
      <c r="A14" s="3"/>
      <c r="B14" s="3"/>
      <c r="C14" s="3"/>
      <c r="D14" s="3"/>
      <c r="E14" s="3"/>
      <c r="F14" s="3"/>
      <c r="G14" s="3"/>
      <c r="H14" s="3"/>
      <c r="I14" s="3"/>
      <c r="J14" s="3"/>
      <c r="K14" s="3"/>
      <c r="L14" s="3"/>
      <c r="M14" s="4"/>
    </row>
    <row r="15" spans="1:13">
      <c r="A15" s="3"/>
      <c r="B15" s="3"/>
      <c r="C15" s="3"/>
      <c r="D15" s="3"/>
      <c r="E15" s="3"/>
      <c r="F15" s="3"/>
      <c r="G15" s="3"/>
      <c r="H15" s="3"/>
      <c r="I15" s="3"/>
      <c r="J15" s="3"/>
      <c r="K15" s="3"/>
      <c r="L15" s="3"/>
      <c r="M15" s="4"/>
    </row>
    <row r="16" spans="1:13">
      <c r="A16" s="3"/>
      <c r="B16" s="3"/>
      <c r="C16" s="3"/>
      <c r="D16" s="3"/>
      <c r="E16" s="3"/>
      <c r="F16" s="3"/>
      <c r="G16" s="3"/>
      <c r="H16" s="3"/>
      <c r="I16" s="3"/>
      <c r="J16" s="3"/>
      <c r="K16" s="3"/>
      <c r="L16" s="3"/>
      <c r="M16" s="4"/>
    </row>
    <row r="17" spans="1:13">
      <c r="A17" s="3"/>
      <c r="B17" s="3"/>
      <c r="C17" s="3"/>
      <c r="D17" s="3"/>
      <c r="E17" s="3"/>
      <c r="F17" s="3"/>
      <c r="G17" s="3"/>
      <c r="H17" s="3"/>
      <c r="I17" s="3"/>
      <c r="J17" s="3"/>
      <c r="K17" s="3"/>
      <c r="L17" s="3"/>
      <c r="M17" s="4"/>
    </row>
    <row r="18" spans="1:13">
      <c r="A18" s="3"/>
      <c r="B18" s="3"/>
      <c r="C18" s="3"/>
      <c r="D18" s="3"/>
      <c r="E18" s="3"/>
      <c r="F18" s="3"/>
      <c r="G18" s="3"/>
      <c r="H18" s="3"/>
      <c r="I18" s="3"/>
      <c r="J18" s="3"/>
      <c r="K18" s="3"/>
      <c r="L18" s="3"/>
      <c r="M18" s="4"/>
    </row>
    <row r="19" spans="1:13">
      <c r="A19" s="3"/>
      <c r="B19" s="3"/>
      <c r="C19" s="3"/>
      <c r="D19" s="3"/>
      <c r="E19" s="3"/>
      <c r="F19" s="3"/>
      <c r="G19" s="3"/>
      <c r="H19" s="3"/>
      <c r="I19" s="3"/>
      <c r="J19" s="3"/>
      <c r="K19" s="3"/>
      <c r="L19" s="3"/>
      <c r="M19" s="4"/>
    </row>
    <row r="20" spans="1:13">
      <c r="A20" s="3"/>
      <c r="B20" s="3"/>
      <c r="C20" s="3"/>
      <c r="D20" s="3"/>
      <c r="E20" s="3"/>
      <c r="F20" s="3"/>
      <c r="G20" s="3"/>
      <c r="H20" s="3"/>
      <c r="I20" s="3"/>
      <c r="J20" s="3"/>
      <c r="K20" s="3"/>
      <c r="L20" s="3"/>
      <c r="M20" s="4"/>
    </row>
    <row r="21" spans="1:13">
      <c r="A21" s="3"/>
      <c r="B21" s="3"/>
      <c r="C21" s="3"/>
      <c r="D21" s="3"/>
      <c r="E21" s="3"/>
      <c r="F21" s="3"/>
      <c r="G21" s="3"/>
      <c r="H21" s="3"/>
      <c r="I21" s="3"/>
      <c r="J21" s="3"/>
      <c r="K21" s="3"/>
      <c r="L21" s="3"/>
      <c r="M21" s="4"/>
    </row>
    <row r="22" spans="1:13">
      <c r="A22" s="3"/>
      <c r="B22" s="3"/>
      <c r="C22" s="3"/>
      <c r="D22" s="3"/>
      <c r="E22" s="3"/>
      <c r="F22" s="3"/>
      <c r="G22" s="3"/>
      <c r="H22" s="3"/>
      <c r="I22" s="3"/>
      <c r="J22" s="3"/>
      <c r="K22" s="3"/>
      <c r="L22" s="3"/>
      <c r="M22" s="4"/>
    </row>
    <row r="23" spans="1:13">
      <c r="A23" s="3"/>
      <c r="B23" s="3"/>
      <c r="C23" s="3"/>
      <c r="D23" s="3"/>
      <c r="E23" s="3"/>
      <c r="F23" s="3"/>
      <c r="G23" s="3"/>
      <c r="H23" s="3"/>
      <c r="I23" s="3"/>
      <c r="J23" s="3"/>
      <c r="K23" s="3"/>
      <c r="L23" s="3"/>
      <c r="M23" s="4"/>
    </row>
    <row r="24" spans="1:13">
      <c r="A24" s="3"/>
      <c r="B24" s="3"/>
      <c r="C24" s="3"/>
      <c r="D24" s="3"/>
      <c r="E24" s="3"/>
      <c r="F24" s="3"/>
      <c r="G24" s="3"/>
      <c r="H24" s="3"/>
      <c r="I24" s="3"/>
      <c r="J24" s="3"/>
      <c r="K24" s="3"/>
      <c r="L24" s="3"/>
      <c r="M24" s="4"/>
    </row>
    <row r="25" spans="1:13">
      <c r="A25" s="3"/>
      <c r="B25" s="3"/>
      <c r="C25" s="3"/>
      <c r="D25" s="3"/>
      <c r="E25" s="3"/>
      <c r="F25" s="3"/>
      <c r="G25" s="3"/>
      <c r="H25" s="3"/>
      <c r="I25" s="3"/>
      <c r="J25" s="3"/>
      <c r="K25" s="3"/>
      <c r="L25" s="3"/>
      <c r="M25" s="4"/>
    </row>
    <row r="26" spans="1:13">
      <c r="A26" s="3"/>
      <c r="B26" s="3"/>
      <c r="C26" s="3"/>
      <c r="D26" s="3"/>
      <c r="E26" s="3"/>
      <c r="F26" s="3"/>
      <c r="G26" s="3"/>
      <c r="H26" s="3"/>
      <c r="I26" s="3"/>
      <c r="J26" s="3"/>
      <c r="K26" s="3"/>
      <c r="L26" s="3"/>
      <c r="M26" s="4"/>
    </row>
    <row r="27" spans="1:13">
      <c r="A27" s="3"/>
      <c r="B27" s="3"/>
      <c r="C27" s="3"/>
      <c r="D27" s="3"/>
      <c r="E27" s="3"/>
      <c r="F27" s="3"/>
      <c r="G27" s="3"/>
      <c r="H27" s="3"/>
      <c r="I27" s="3"/>
      <c r="J27" s="3"/>
      <c r="K27" s="3"/>
      <c r="L27" s="3"/>
      <c r="M27" s="4"/>
    </row>
    <row r="28" spans="1:13">
      <c r="A28" s="3"/>
      <c r="B28" s="3"/>
      <c r="C28" s="3"/>
      <c r="D28" s="3"/>
      <c r="E28" s="3"/>
      <c r="F28" s="3"/>
      <c r="G28" s="3"/>
      <c r="H28" s="3"/>
      <c r="I28" s="3"/>
      <c r="J28" s="3"/>
      <c r="K28" s="3"/>
      <c r="L28" s="3"/>
      <c r="M28" s="4"/>
    </row>
    <row r="29" spans="1:13">
      <c r="A29" s="3"/>
      <c r="B29" s="3"/>
      <c r="C29" s="3"/>
      <c r="D29" s="3"/>
      <c r="E29" s="3"/>
      <c r="F29" s="3"/>
      <c r="G29" s="3"/>
      <c r="H29" s="3"/>
      <c r="I29" s="3"/>
      <c r="J29" s="3"/>
      <c r="K29" s="3"/>
      <c r="L29" s="3"/>
    </row>
    <row r="30" spans="1:13">
      <c r="A30" s="3"/>
      <c r="B30" s="3"/>
      <c r="C30" s="3"/>
      <c r="D30" s="3"/>
      <c r="E30" s="3"/>
      <c r="F30" s="3"/>
      <c r="G30" s="3"/>
      <c r="H30" s="3"/>
      <c r="I30" s="3"/>
      <c r="J30" s="3"/>
      <c r="K30" s="3"/>
      <c r="L30" s="3"/>
    </row>
    <row r="31" spans="1:13">
      <c r="A31" s="3"/>
      <c r="B31" s="3"/>
      <c r="C31" s="3"/>
      <c r="D31" s="3"/>
      <c r="E31" s="3"/>
      <c r="F31" s="3"/>
      <c r="G31" s="3"/>
      <c r="H31" s="3"/>
      <c r="I31" s="3"/>
      <c r="J31" s="3"/>
      <c r="K31" s="3"/>
      <c r="L31" s="3"/>
    </row>
    <row r="32" spans="1:13">
      <c r="A32" s="3"/>
      <c r="B32" s="3"/>
      <c r="C32" s="3"/>
      <c r="D32" s="3"/>
      <c r="E32" s="3"/>
      <c r="F32" s="3"/>
      <c r="G32" s="3"/>
      <c r="H32" s="3"/>
      <c r="I32" s="3"/>
      <c r="J32" s="3"/>
      <c r="K32" s="3"/>
      <c r="L32" s="3"/>
    </row>
    <row r="33" spans="1:12">
      <c r="A33" s="3"/>
      <c r="B33" s="3"/>
      <c r="C33" s="3"/>
      <c r="D33" s="3"/>
      <c r="E33" s="3"/>
      <c r="F33" s="3"/>
      <c r="G33" s="3"/>
      <c r="H33" s="3"/>
      <c r="I33" s="3"/>
      <c r="J33" s="3"/>
      <c r="K33" s="3"/>
      <c r="L33" s="3"/>
    </row>
    <row r="34" spans="1:12">
      <c r="A34" s="3"/>
      <c r="B34" s="3"/>
      <c r="C34" s="3"/>
      <c r="D34" s="3"/>
      <c r="E34" s="3"/>
      <c r="F34" s="3"/>
      <c r="G34" s="3"/>
      <c r="H34" s="3"/>
      <c r="I34" s="3"/>
      <c r="J34" s="3"/>
      <c r="K34" s="3"/>
      <c r="L34" s="3"/>
    </row>
    <row r="35" spans="1:12">
      <c r="A35" s="3"/>
      <c r="B35" s="3"/>
      <c r="C35" s="3"/>
      <c r="D35" s="3"/>
      <c r="E35" s="3"/>
      <c r="F35" s="3"/>
      <c r="G35" s="3"/>
      <c r="H35" s="3"/>
      <c r="I35" s="3"/>
      <c r="J35" s="3"/>
      <c r="K35" s="3"/>
      <c r="L35" s="3"/>
    </row>
    <row r="36" spans="1:12">
      <c r="A36" s="3"/>
      <c r="B36" s="3"/>
      <c r="C36" s="3"/>
      <c r="D36" s="3"/>
      <c r="E36" s="3"/>
      <c r="F36" s="3"/>
      <c r="G36" s="3"/>
      <c r="H36" s="3"/>
      <c r="I36" s="3"/>
      <c r="J36" s="3"/>
      <c r="K36" s="3"/>
      <c r="L36" s="3"/>
    </row>
    <row r="37" spans="1:12">
      <c r="A37" s="3"/>
      <c r="B37" s="3"/>
      <c r="C37" s="3"/>
      <c r="D37" s="3"/>
      <c r="E37" s="3"/>
      <c r="F37" s="3"/>
      <c r="G37" s="3"/>
      <c r="H37" s="3"/>
      <c r="I37" s="3"/>
      <c r="J37" s="3"/>
      <c r="K37" s="3"/>
      <c r="L37" s="3"/>
    </row>
    <row r="38" spans="1:12">
      <c r="A38" s="3"/>
      <c r="B38" s="3"/>
      <c r="C38" s="3"/>
      <c r="D38" s="3"/>
      <c r="E38" s="3"/>
      <c r="F38" s="3"/>
      <c r="G38" s="3"/>
      <c r="H38" s="3"/>
      <c r="I38" s="3"/>
      <c r="J38" s="3"/>
      <c r="K38" s="3"/>
      <c r="L38" s="3"/>
    </row>
    <row r="39" spans="1:12">
      <c r="A39" s="3"/>
      <c r="B39" s="3"/>
      <c r="C39" s="3"/>
      <c r="D39" s="3"/>
      <c r="E39" s="3"/>
      <c r="F39" s="3"/>
      <c r="G39" s="3"/>
      <c r="H39" s="3"/>
      <c r="I39" s="3"/>
      <c r="J39" s="3"/>
      <c r="K39" s="3"/>
      <c r="L39" s="3"/>
    </row>
    <row r="40" spans="1:12">
      <c r="A40" s="3"/>
      <c r="B40" s="3"/>
      <c r="C40" s="3"/>
      <c r="D40" s="3"/>
      <c r="E40" s="3"/>
      <c r="F40" s="3"/>
      <c r="G40" s="3"/>
      <c r="H40" s="3"/>
      <c r="I40" s="3"/>
      <c r="J40" s="3"/>
      <c r="K40" s="3"/>
      <c r="L40" s="3"/>
    </row>
    <row r="41" spans="1:12">
      <c r="A41" s="3"/>
      <c r="B41" s="3"/>
      <c r="C41" s="3"/>
      <c r="D41" s="3"/>
      <c r="E41" s="3"/>
      <c r="F41" s="3"/>
      <c r="G41" s="3"/>
      <c r="H41" s="3"/>
      <c r="I41" s="3"/>
      <c r="J41" s="3"/>
      <c r="K41" s="3"/>
      <c r="L41" s="3"/>
    </row>
    <row r="42" spans="1:12">
      <c r="A42" s="3"/>
      <c r="B42" s="3"/>
      <c r="C42" s="3"/>
      <c r="D42" s="3"/>
      <c r="E42" s="3"/>
      <c r="F42" s="3"/>
      <c r="G42" s="3"/>
      <c r="H42" s="3"/>
      <c r="I42" s="3"/>
      <c r="J42" s="3"/>
      <c r="K42" s="3"/>
      <c r="L42" s="3"/>
    </row>
    <row r="43" spans="1:12">
      <c r="A43" s="3"/>
      <c r="B43" s="3"/>
      <c r="C43" s="3"/>
      <c r="D43" s="3"/>
      <c r="E43" s="3"/>
      <c r="F43" s="3"/>
      <c r="G43" s="3"/>
      <c r="H43" s="3"/>
      <c r="I43" s="3"/>
      <c r="J43" s="3"/>
      <c r="K43" s="3"/>
      <c r="L43" s="3"/>
    </row>
    <row r="44" spans="1:12">
      <c r="A44" s="3"/>
      <c r="B44" s="3"/>
      <c r="C44" s="3"/>
      <c r="D44" s="3"/>
      <c r="E44" s="3"/>
      <c r="F44" s="3"/>
      <c r="G44" s="3"/>
      <c r="H44" s="3"/>
      <c r="I44" s="3"/>
      <c r="J44" s="3"/>
      <c r="K44" s="3"/>
      <c r="L44" s="3"/>
    </row>
    <row r="45" spans="1:12" ht="60" customHeight="1">
      <c r="A45" s="5"/>
      <c r="B45" s="5"/>
      <c r="C45" s="5"/>
      <c r="D45" s="5"/>
      <c r="E45" s="5"/>
      <c r="F45" s="5"/>
      <c r="G45" s="5"/>
      <c r="H45" s="5"/>
      <c r="I45" s="5"/>
      <c r="J45" s="5"/>
      <c r="K45" s="5"/>
      <c r="L45" s="5"/>
    </row>
  </sheetData>
  <printOptions horizontalCentered="1"/>
  <pageMargins left="0.25" right="0.25" top="0.25" bottom="0.25" header="0" footer="0"/>
  <pageSetup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topLeftCell="A7" zoomScale="120" zoomScaleNormal="120" zoomScalePageLayoutView="90" workbookViewId="0">
      <selection activeCell="Q50" sqref="Q50"/>
    </sheetView>
  </sheetViews>
  <sheetFormatPr defaultColWidth="10.1796875" defaultRowHeight="15.5"/>
  <cols>
    <col min="1" max="1" width="2.81640625" style="23" customWidth="1"/>
    <col min="2" max="2" width="33.81640625" style="23" customWidth="1"/>
    <col min="3" max="3" width="6.1796875" style="23" bestFit="1" customWidth="1"/>
    <col min="4" max="4" width="9.453125" style="23" customWidth="1"/>
    <col min="5" max="5" width="6.1796875" style="23" bestFit="1" customWidth="1"/>
    <col min="6" max="6" width="9.453125" style="23" bestFit="1" customWidth="1"/>
    <col min="7" max="7" width="6.1796875" style="23" bestFit="1" customWidth="1"/>
    <col min="8" max="8" width="9.453125" style="23" bestFit="1" customWidth="1"/>
    <col min="9" max="9" width="6.1796875" style="23" bestFit="1" customWidth="1"/>
    <col min="10" max="10" width="9.453125" style="23" bestFit="1" customWidth="1"/>
    <col min="11" max="11" width="2.81640625" style="23" customWidth="1"/>
    <col min="12" max="16384" width="10.1796875" style="23"/>
  </cols>
  <sheetData>
    <row r="1" spans="1:12" ht="62.15" customHeight="1">
      <c r="A1" s="30"/>
      <c r="B1" s="25" t="s">
        <v>161</v>
      </c>
      <c r="C1" s="30"/>
      <c r="D1" s="30"/>
      <c r="E1" s="30"/>
      <c r="F1" s="30"/>
      <c r="G1" s="30"/>
      <c r="H1" s="30"/>
      <c r="I1" s="30"/>
      <c r="J1" s="30"/>
      <c r="K1" s="30"/>
      <c r="L1" s="24"/>
    </row>
    <row r="2" spans="1:12">
      <c r="E2" s="24"/>
      <c r="F2" s="24"/>
      <c r="G2" s="24"/>
      <c r="H2" s="24"/>
      <c r="I2" s="24"/>
      <c r="J2" s="24"/>
      <c r="K2" s="24"/>
      <c r="L2" s="24"/>
    </row>
    <row r="3" spans="1:12" s="113" customFormat="1" ht="47.15" customHeight="1">
      <c r="B3" s="269" t="s">
        <v>124</v>
      </c>
      <c r="C3" s="270" t="str">
        <f>'Detailed Calculation'!H3</f>
        <v>Fee 1</v>
      </c>
      <c r="D3" s="270" t="s">
        <v>125</v>
      </c>
      <c r="E3" s="270" t="str">
        <f>'Detailed Calculation'!J3</f>
        <v>Fee 2</v>
      </c>
      <c r="F3" s="270" t="s">
        <v>125</v>
      </c>
      <c r="G3" s="270" t="str">
        <f>'Detailed Calculation'!L3</f>
        <v>Fee 3</v>
      </c>
      <c r="H3" s="270" t="s">
        <v>125</v>
      </c>
      <c r="I3" s="270" t="str">
        <f>'Detailed Calculation'!N3</f>
        <v>Fee 4</v>
      </c>
      <c r="J3" s="270" t="s">
        <v>125</v>
      </c>
      <c r="K3" s="145"/>
      <c r="L3" s="114"/>
    </row>
    <row r="4" spans="1:12" s="113" customFormat="1" ht="11.5">
      <c r="B4" s="271" t="s">
        <v>23</v>
      </c>
      <c r="C4" s="272" t="e">
        <f>'Detailed Calculation'!H15</f>
        <v>#DIV/0!</v>
      </c>
      <c r="D4" s="273" t="e">
        <f t="shared" ref="D4:D13" si="0">C4/C$14</f>
        <v>#DIV/0!</v>
      </c>
      <c r="E4" s="272" t="e">
        <f>'Detailed Calculation'!J15</f>
        <v>#DIV/0!</v>
      </c>
      <c r="F4" s="273" t="e">
        <f t="shared" ref="F4:F13" si="1">E4/E$14</f>
        <v>#DIV/0!</v>
      </c>
      <c r="G4" s="272" t="e">
        <f>'Detailed Calculation'!L15</f>
        <v>#DIV/0!</v>
      </c>
      <c r="H4" s="273" t="e">
        <f t="shared" ref="H4:H13" si="2">G4/G$14</f>
        <v>#DIV/0!</v>
      </c>
      <c r="I4" s="272" t="e">
        <f>'Detailed Calculation'!N15</f>
        <v>#DIV/0!</v>
      </c>
      <c r="J4" s="273" t="e">
        <f t="shared" ref="J4:J13" si="3">I4/I$14</f>
        <v>#DIV/0!</v>
      </c>
      <c r="K4" s="145"/>
      <c r="L4" s="114"/>
    </row>
    <row r="5" spans="1:12" s="113" customFormat="1" ht="11.5">
      <c r="B5" s="271" t="s">
        <v>81</v>
      </c>
      <c r="C5" s="272" t="e">
        <f>'Detailed Calculation'!H23</f>
        <v>#DIV/0!</v>
      </c>
      <c r="D5" s="273" t="e">
        <f t="shared" si="0"/>
        <v>#DIV/0!</v>
      </c>
      <c r="E5" s="272" t="e">
        <f>'Detailed Calculation'!J23</f>
        <v>#DIV/0!</v>
      </c>
      <c r="F5" s="273" t="e">
        <f t="shared" si="1"/>
        <v>#DIV/0!</v>
      </c>
      <c r="G5" s="272" t="e">
        <f>'Detailed Calculation'!L23</f>
        <v>#DIV/0!</v>
      </c>
      <c r="H5" s="273" t="e">
        <f t="shared" si="2"/>
        <v>#DIV/0!</v>
      </c>
      <c r="I5" s="272" t="e">
        <f>'Detailed Calculation'!N23</f>
        <v>#DIV/0!</v>
      </c>
      <c r="J5" s="273" t="e">
        <f t="shared" si="3"/>
        <v>#DIV/0!</v>
      </c>
      <c r="K5" s="145"/>
      <c r="L5" s="114"/>
    </row>
    <row r="6" spans="1:12" s="113" customFormat="1" ht="11.5">
      <c r="B6" s="271" t="s">
        <v>82</v>
      </c>
      <c r="C6" s="272" t="e">
        <f>'Detailed Calculation'!H31</f>
        <v>#DIV/0!</v>
      </c>
      <c r="D6" s="273" t="e">
        <f t="shared" si="0"/>
        <v>#DIV/0!</v>
      </c>
      <c r="E6" s="272" t="e">
        <f>'Detailed Calculation'!J31</f>
        <v>#DIV/0!</v>
      </c>
      <c r="F6" s="273" t="e">
        <f t="shared" si="1"/>
        <v>#DIV/0!</v>
      </c>
      <c r="G6" s="272" t="e">
        <f>'Detailed Calculation'!L31</f>
        <v>#DIV/0!</v>
      </c>
      <c r="H6" s="273" t="e">
        <f t="shared" si="2"/>
        <v>#DIV/0!</v>
      </c>
      <c r="I6" s="272" t="e">
        <f>'Detailed Calculation'!N31</f>
        <v>#DIV/0!</v>
      </c>
      <c r="J6" s="273" t="e">
        <f t="shared" si="3"/>
        <v>#DIV/0!</v>
      </c>
      <c r="K6" s="145"/>
      <c r="L6" s="114"/>
    </row>
    <row r="7" spans="1:12" s="113" customFormat="1" ht="11.5">
      <c r="B7" s="271" t="s">
        <v>37</v>
      </c>
      <c r="C7" s="272" t="e">
        <f>'Detailed Calculation'!H39</f>
        <v>#DIV/0!</v>
      </c>
      <c r="D7" s="273" t="e">
        <f t="shared" si="0"/>
        <v>#DIV/0!</v>
      </c>
      <c r="E7" s="272" t="e">
        <f>'Detailed Calculation'!J39</f>
        <v>#DIV/0!</v>
      </c>
      <c r="F7" s="273" t="e">
        <f t="shared" si="1"/>
        <v>#DIV/0!</v>
      </c>
      <c r="G7" s="272" t="e">
        <f>'Detailed Calculation'!L39</f>
        <v>#DIV/0!</v>
      </c>
      <c r="H7" s="273" t="e">
        <f t="shared" si="2"/>
        <v>#DIV/0!</v>
      </c>
      <c r="I7" s="272" t="e">
        <f>'Detailed Calculation'!N39</f>
        <v>#DIV/0!</v>
      </c>
      <c r="J7" s="273" t="e">
        <f t="shared" si="3"/>
        <v>#DIV/0!</v>
      </c>
      <c r="K7" s="145"/>
      <c r="L7" s="114"/>
    </row>
    <row r="8" spans="1:12" s="113" customFormat="1" ht="11.5">
      <c r="B8" s="271" t="s">
        <v>201</v>
      </c>
      <c r="C8" s="272" t="e">
        <f>'Detailed Calculation'!H48</f>
        <v>#DIV/0!</v>
      </c>
      <c r="D8" s="273" t="e">
        <f t="shared" si="0"/>
        <v>#DIV/0!</v>
      </c>
      <c r="E8" s="272" t="e">
        <f>'Detailed Calculation'!J48</f>
        <v>#DIV/0!</v>
      </c>
      <c r="F8" s="273" t="e">
        <f t="shared" si="1"/>
        <v>#DIV/0!</v>
      </c>
      <c r="G8" s="272" t="e">
        <f>'Detailed Calculation'!L48</f>
        <v>#DIV/0!</v>
      </c>
      <c r="H8" s="273" t="e">
        <f t="shared" si="2"/>
        <v>#DIV/0!</v>
      </c>
      <c r="I8" s="272" t="e">
        <f>'Detailed Calculation'!N48</f>
        <v>#DIV/0!</v>
      </c>
      <c r="J8" s="273" t="e">
        <f t="shared" si="3"/>
        <v>#DIV/0!</v>
      </c>
      <c r="K8" s="145"/>
      <c r="L8" s="114"/>
    </row>
    <row r="9" spans="1:12" s="113" customFormat="1" ht="11.5">
      <c r="B9" s="271" t="s">
        <v>349</v>
      </c>
      <c r="C9" s="272" t="e">
        <f>'Detailed Calculation'!H56</f>
        <v>#DIV/0!</v>
      </c>
      <c r="D9" s="273" t="e">
        <f t="shared" si="0"/>
        <v>#DIV/0!</v>
      </c>
      <c r="E9" s="272" t="e">
        <f>'Detailed Calculation'!J56</f>
        <v>#DIV/0!</v>
      </c>
      <c r="F9" s="273" t="e">
        <f t="shared" si="1"/>
        <v>#DIV/0!</v>
      </c>
      <c r="G9" s="272" t="e">
        <f>'Detailed Calculation'!L56</f>
        <v>#DIV/0!</v>
      </c>
      <c r="H9" s="273" t="e">
        <f t="shared" si="2"/>
        <v>#DIV/0!</v>
      </c>
      <c r="I9" s="272" t="e">
        <f>'Detailed Calculation'!N56</f>
        <v>#DIV/0!</v>
      </c>
      <c r="J9" s="273" t="e">
        <f t="shared" si="3"/>
        <v>#DIV/0!</v>
      </c>
      <c r="K9" s="145"/>
      <c r="L9" s="114"/>
    </row>
    <row r="10" spans="1:12" s="114" customFormat="1" ht="11.5">
      <c r="B10" s="433" t="s">
        <v>327</v>
      </c>
      <c r="C10" s="272" t="e">
        <f>'Detailed Calculation'!H64</f>
        <v>#DIV/0!</v>
      </c>
      <c r="D10" s="273" t="e">
        <f t="shared" si="0"/>
        <v>#DIV/0!</v>
      </c>
      <c r="E10" s="272" t="e">
        <f>'Detailed Calculation'!J64</f>
        <v>#DIV/0!</v>
      </c>
      <c r="F10" s="273" t="e">
        <f t="shared" si="1"/>
        <v>#DIV/0!</v>
      </c>
      <c r="G10" s="272" t="e">
        <f>'Detailed Calculation'!L64</f>
        <v>#DIV/0!</v>
      </c>
      <c r="H10" s="273" t="e">
        <f t="shared" si="2"/>
        <v>#DIV/0!</v>
      </c>
      <c r="I10" s="272" t="e">
        <f>'Detailed Calculation'!N64</f>
        <v>#DIV/0!</v>
      </c>
      <c r="J10" s="273" t="e">
        <f t="shared" si="3"/>
        <v>#DIV/0!</v>
      </c>
      <c r="K10" s="145"/>
    </row>
    <row r="11" spans="1:12" s="114" customFormat="1" ht="11.5">
      <c r="B11" s="271" t="s">
        <v>202</v>
      </c>
      <c r="C11" s="272" t="e">
        <f>'Detailed Calculation'!H72</f>
        <v>#DIV/0!</v>
      </c>
      <c r="D11" s="273" t="e">
        <f t="shared" si="0"/>
        <v>#DIV/0!</v>
      </c>
      <c r="E11" s="272" t="e">
        <f>'Detailed Calculation'!J72</f>
        <v>#DIV/0!</v>
      </c>
      <c r="F11" s="273" t="e">
        <f t="shared" si="1"/>
        <v>#DIV/0!</v>
      </c>
      <c r="G11" s="272" t="e">
        <f>'Detailed Calculation'!L72</f>
        <v>#DIV/0!</v>
      </c>
      <c r="H11" s="273" t="e">
        <f t="shared" si="2"/>
        <v>#DIV/0!</v>
      </c>
      <c r="I11" s="272" t="e">
        <f>'Detailed Calculation'!N72</f>
        <v>#DIV/0!</v>
      </c>
      <c r="J11" s="273" t="e">
        <f t="shared" si="3"/>
        <v>#DIV/0!</v>
      </c>
      <c r="K11" s="145"/>
    </row>
    <row r="12" spans="1:12" s="114" customFormat="1" ht="11.5">
      <c r="B12" s="271" t="s">
        <v>203</v>
      </c>
      <c r="C12" s="272" t="e">
        <f>'Detailed Calculation'!H80</f>
        <v>#DIV/0!</v>
      </c>
      <c r="D12" s="273" t="e">
        <f t="shared" si="0"/>
        <v>#DIV/0!</v>
      </c>
      <c r="E12" s="272" t="e">
        <f>'Detailed Calculation'!J80</f>
        <v>#DIV/0!</v>
      </c>
      <c r="F12" s="273" t="e">
        <f t="shared" si="1"/>
        <v>#DIV/0!</v>
      </c>
      <c r="G12" s="272" t="e">
        <f>'Detailed Calculation'!L80</f>
        <v>#DIV/0!</v>
      </c>
      <c r="H12" s="273" t="e">
        <f t="shared" si="2"/>
        <v>#DIV/0!</v>
      </c>
      <c r="I12" s="272" t="e">
        <f>'Detailed Calculation'!N80</f>
        <v>#DIV/0!</v>
      </c>
      <c r="J12" s="273" t="e">
        <f t="shared" si="3"/>
        <v>#DIV/0!</v>
      </c>
      <c r="K12" s="145"/>
    </row>
    <row r="13" spans="1:12" s="114" customFormat="1" ht="11.5">
      <c r="B13" s="271" t="s">
        <v>40</v>
      </c>
      <c r="C13" s="274" t="e">
        <f>'Detailed Calculation'!H88</f>
        <v>#DIV/0!</v>
      </c>
      <c r="D13" s="273" t="e">
        <f t="shared" si="0"/>
        <v>#DIV/0!</v>
      </c>
      <c r="E13" s="274" t="e">
        <f>'Detailed Calculation'!J88</f>
        <v>#DIV/0!</v>
      </c>
      <c r="F13" s="273" t="e">
        <f t="shared" si="1"/>
        <v>#DIV/0!</v>
      </c>
      <c r="G13" s="274" t="e">
        <f>'Detailed Calculation'!L88</f>
        <v>#DIV/0!</v>
      </c>
      <c r="H13" s="273" t="e">
        <f t="shared" si="2"/>
        <v>#DIV/0!</v>
      </c>
      <c r="I13" s="274" t="e">
        <f>'Detailed Calculation'!N88</f>
        <v>#DIV/0!</v>
      </c>
      <c r="J13" s="273" t="e">
        <f t="shared" si="3"/>
        <v>#DIV/0!</v>
      </c>
      <c r="K13" s="145"/>
    </row>
    <row r="14" spans="1:12" s="114" customFormat="1" ht="11.5">
      <c r="B14" s="123" t="s">
        <v>41</v>
      </c>
      <c r="C14" s="275" t="e">
        <f t="shared" ref="C14:J14" si="4">SUM(C4:C13)</f>
        <v>#DIV/0!</v>
      </c>
      <c r="D14" s="276" t="e">
        <f t="shared" si="4"/>
        <v>#DIV/0!</v>
      </c>
      <c r="E14" s="275" t="e">
        <f t="shared" si="4"/>
        <v>#DIV/0!</v>
      </c>
      <c r="F14" s="276" t="e">
        <f t="shared" si="4"/>
        <v>#DIV/0!</v>
      </c>
      <c r="G14" s="275" t="e">
        <f t="shared" si="4"/>
        <v>#DIV/0!</v>
      </c>
      <c r="H14" s="276" t="e">
        <f t="shared" si="4"/>
        <v>#DIV/0!</v>
      </c>
      <c r="I14" s="275" t="e">
        <f t="shared" si="4"/>
        <v>#DIV/0!</v>
      </c>
      <c r="J14" s="276" t="e">
        <f t="shared" si="4"/>
        <v>#DIV/0!</v>
      </c>
      <c r="K14" s="145"/>
    </row>
    <row r="15" spans="1:12" s="114" customFormat="1" ht="11.5">
      <c r="B15" s="112" t="s">
        <v>42</v>
      </c>
      <c r="C15" s="116">
        <f>'Detailed Calculation'!H65</f>
        <v>0</v>
      </c>
      <c r="D15" s="117" t="e">
        <f>C15/C$14</f>
        <v>#DIV/0!</v>
      </c>
      <c r="E15" s="116">
        <f>'Detailed Calculation'!J65</f>
        <v>0</v>
      </c>
      <c r="F15" s="117" t="e">
        <f t="shared" ref="F15:F17" si="5">E15/E$14</f>
        <v>#DIV/0!</v>
      </c>
      <c r="G15" s="116">
        <f>'Detailed Calculation'!L65</f>
        <v>0</v>
      </c>
      <c r="H15" s="117" t="e">
        <f t="shared" ref="H15:H17" si="6">G15/G$14</f>
        <v>#DIV/0!</v>
      </c>
      <c r="I15" s="116">
        <f>'Detailed Calculation'!N65</f>
        <v>0</v>
      </c>
      <c r="J15" s="117" t="e">
        <f>I15/I$14</f>
        <v>#DIV/0!</v>
      </c>
    </row>
    <row r="16" spans="1:12" s="26" customFormat="1" ht="11.5">
      <c r="B16" s="112" t="s">
        <v>43</v>
      </c>
      <c r="C16" s="116">
        <f>'Detailed Calculation'!H66</f>
        <v>0</v>
      </c>
      <c r="D16" s="117" t="e">
        <f t="shared" ref="D16:D17" si="7">C16/C$14</f>
        <v>#DIV/0!</v>
      </c>
      <c r="E16" s="116">
        <f>'Detailed Calculation'!J66</f>
        <v>0</v>
      </c>
      <c r="F16" s="117" t="e">
        <f t="shared" si="5"/>
        <v>#DIV/0!</v>
      </c>
      <c r="G16" s="116">
        <f>'Detailed Calculation'!L66</f>
        <v>0</v>
      </c>
      <c r="H16" s="117" t="e">
        <f t="shared" si="6"/>
        <v>#DIV/0!</v>
      </c>
      <c r="I16" s="116">
        <f>'Detailed Calculation'!N66</f>
        <v>0</v>
      </c>
      <c r="J16" s="117" t="e">
        <f t="shared" ref="J16:J17" si="8">I16/I$14</f>
        <v>#DIV/0!</v>
      </c>
    </row>
    <row r="17" spans="1:12" s="114" customFormat="1" ht="11.5">
      <c r="B17" s="112" t="s">
        <v>44</v>
      </c>
      <c r="C17" s="116">
        <f>'Detailed Calculation'!H67</f>
        <v>0</v>
      </c>
      <c r="D17" s="117" t="e">
        <f t="shared" si="7"/>
        <v>#DIV/0!</v>
      </c>
      <c r="E17" s="116">
        <f>'Detailed Calculation'!J67</f>
        <v>0</v>
      </c>
      <c r="F17" s="117" t="e">
        <f t="shared" si="5"/>
        <v>#DIV/0!</v>
      </c>
      <c r="G17" s="116">
        <f>'Detailed Calculation'!L67</f>
        <v>0</v>
      </c>
      <c r="H17" s="117" t="e">
        <f t="shared" si="6"/>
        <v>#DIV/0!</v>
      </c>
      <c r="I17" s="116">
        <f>'Detailed Calculation'!N67</f>
        <v>0</v>
      </c>
      <c r="J17" s="117" t="e">
        <f t="shared" si="8"/>
        <v>#DIV/0!</v>
      </c>
      <c r="K17" s="145"/>
    </row>
    <row r="18" spans="1:12" s="114" customFormat="1" ht="11.5">
      <c r="B18" s="118" t="s">
        <v>158</v>
      </c>
      <c r="C18" s="99" t="e">
        <f>C14+C15+C16+C17</f>
        <v>#DIV/0!</v>
      </c>
      <c r="D18" s="88"/>
      <c r="E18" s="99" t="e">
        <f t="shared" ref="E18" si="9">E14+E15+E16+E17</f>
        <v>#DIV/0!</v>
      </c>
      <c r="F18" s="88"/>
      <c r="G18" s="99" t="e">
        <f t="shared" ref="G18" si="10">G14+G15+G16+G17</f>
        <v>#DIV/0!</v>
      </c>
      <c r="H18" s="88"/>
      <c r="I18" s="99" t="e">
        <f>I14+I15+I16+I17</f>
        <v>#DIV/0!</v>
      </c>
      <c r="J18" s="88"/>
      <c r="K18" s="145"/>
    </row>
    <row r="19" spans="1:12" s="114" customFormat="1" ht="11.5">
      <c r="K19" s="145"/>
    </row>
    <row r="20" spans="1:12" s="114" customFormat="1" ht="11.5">
      <c r="B20" s="119" t="s">
        <v>122</v>
      </c>
      <c r="C20" s="120" t="e">
        <f>'Detailed Calculation'!H106</f>
        <v>#DIV/0!</v>
      </c>
      <c r="D20" s="121"/>
      <c r="E20" s="120" t="e">
        <f>'Detailed Calculation'!J106</f>
        <v>#DIV/0!</v>
      </c>
      <c r="F20" s="121"/>
      <c r="G20" s="120" t="e">
        <f>'Detailed Calculation'!L106</f>
        <v>#DIV/0!</v>
      </c>
      <c r="H20" s="121"/>
      <c r="I20" s="120" t="e">
        <f>'Detailed Calculation'!N106</f>
        <v>#DIV/0!</v>
      </c>
      <c r="J20" s="121"/>
      <c r="K20" s="145"/>
    </row>
    <row r="21" spans="1:12" s="114" customFormat="1" ht="11.5">
      <c r="B21" s="123" t="s">
        <v>123</v>
      </c>
      <c r="C21" s="124" t="e">
        <f>C14+C20</f>
        <v>#DIV/0!</v>
      </c>
      <c r="D21" s="121"/>
      <c r="E21" s="124" t="e">
        <f>E14+E20</f>
        <v>#DIV/0!</v>
      </c>
      <c r="F21" s="121"/>
      <c r="G21" s="124" t="e">
        <f>G14+G20</f>
        <v>#DIV/0!</v>
      </c>
      <c r="H21" s="121"/>
      <c r="I21" s="124" t="e">
        <f>I14+I20</f>
        <v>#DIV/0!</v>
      </c>
      <c r="J21" s="121"/>
      <c r="K21" s="145"/>
    </row>
    <row r="22" spans="1:12" s="114" customFormat="1" ht="11.5">
      <c r="B22" s="125" t="s">
        <v>159</v>
      </c>
      <c r="C22" s="126">
        <f>'Detailed Calculation'!H114</f>
        <v>0</v>
      </c>
      <c r="D22" s="126"/>
      <c r="E22" s="126">
        <f>'Detailed Calculation'!J114</f>
        <v>0</v>
      </c>
      <c r="F22" s="126"/>
      <c r="G22" s="126">
        <f>'Detailed Calculation'!L114</f>
        <v>0</v>
      </c>
      <c r="H22" s="126"/>
      <c r="I22" s="126">
        <f>'Detailed Calculation'!N114</f>
        <v>0</v>
      </c>
      <c r="J22" s="126"/>
    </row>
    <row r="23" spans="1:12" s="114" customFormat="1" ht="11.5">
      <c r="B23" s="119" t="s">
        <v>85</v>
      </c>
      <c r="C23" s="120">
        <f>C22*0.13</f>
        <v>0</v>
      </c>
      <c r="D23" s="121"/>
      <c r="E23" s="120">
        <f t="shared" ref="E23" si="11">E22*0.13</f>
        <v>0</v>
      </c>
      <c r="F23" s="121"/>
      <c r="G23" s="120">
        <f t="shared" ref="G23" si="12">G22*0.13</f>
        <v>0</v>
      </c>
      <c r="H23" s="121"/>
      <c r="I23" s="120">
        <f>I22*0.13</f>
        <v>0</v>
      </c>
      <c r="J23" s="121"/>
      <c r="K23" s="145"/>
    </row>
    <row r="24" spans="1:12" s="114" customFormat="1" ht="11.5">
      <c r="B24" s="127" t="s">
        <v>86</v>
      </c>
      <c r="C24" s="128">
        <f>C22-C23</f>
        <v>0</v>
      </c>
      <c r="D24" s="129"/>
      <c r="E24" s="128">
        <f t="shared" ref="E24" si="13">E22-E23</f>
        <v>0</v>
      </c>
      <c r="F24" s="129"/>
      <c r="G24" s="128">
        <f t="shared" ref="G24" si="14">G22-G23</f>
        <v>0</v>
      </c>
      <c r="H24" s="129"/>
      <c r="I24" s="128">
        <f>I22-I23</f>
        <v>0</v>
      </c>
      <c r="J24" s="129"/>
      <c r="K24" s="145"/>
    </row>
    <row r="25" spans="1:12" s="114" customFormat="1" ht="11.5">
      <c r="B25" s="127" t="s">
        <v>157</v>
      </c>
      <c r="C25" s="128" t="e">
        <f>C24-C21</f>
        <v>#DIV/0!</v>
      </c>
      <c r="D25" s="129"/>
      <c r="E25" s="128" t="e">
        <f>E24-E21</f>
        <v>#DIV/0!</v>
      </c>
      <c r="F25" s="129"/>
      <c r="G25" s="128" t="e">
        <f>G24-G21</f>
        <v>#DIV/0!</v>
      </c>
      <c r="H25" s="129"/>
      <c r="I25" s="128" t="e">
        <f>I24-I21</f>
        <v>#DIV/0!</v>
      </c>
      <c r="J25" s="129"/>
      <c r="K25" s="145"/>
    </row>
    <row r="26" spans="1:12" s="114" customFormat="1" ht="11.5">
      <c r="K26" s="145"/>
    </row>
    <row r="27" spans="1:12" s="114" customFormat="1" ht="11.5">
      <c r="B27" s="125" t="s">
        <v>159</v>
      </c>
      <c r="C27" s="126">
        <f>'Detailed Calculation'!H118</f>
        <v>0</v>
      </c>
      <c r="D27" s="126"/>
      <c r="E27" s="126">
        <f>'Detailed Calculation'!J118</f>
        <v>0</v>
      </c>
      <c r="F27" s="126"/>
      <c r="G27" s="126">
        <f>'Detailed Calculation'!L118</f>
        <v>0</v>
      </c>
      <c r="H27" s="126"/>
      <c r="I27" s="126">
        <f>'Detailed Calculation'!N118</f>
        <v>0</v>
      </c>
      <c r="J27" s="126"/>
    </row>
    <row r="28" spans="1:12" s="26" customFormat="1" ht="11.5">
      <c r="B28" s="119" t="s">
        <v>85</v>
      </c>
      <c r="C28" s="120">
        <f>C27*0.13</f>
        <v>0</v>
      </c>
      <c r="D28" s="121"/>
      <c r="E28" s="120">
        <f t="shared" ref="E28" si="15">E27*0.13</f>
        <v>0</v>
      </c>
      <c r="F28" s="121"/>
      <c r="G28" s="120">
        <f t="shared" ref="G28" si="16">G27*0.13</f>
        <v>0</v>
      </c>
      <c r="H28" s="121"/>
      <c r="I28" s="120">
        <f>I27*0.13</f>
        <v>0</v>
      </c>
      <c r="J28" s="121"/>
      <c r="K28" s="115"/>
    </row>
    <row r="29" spans="1:12" s="153" customFormat="1" ht="10.5">
      <c r="B29" s="127" t="s">
        <v>86</v>
      </c>
      <c r="C29" s="128">
        <f>C27-C28</f>
        <v>0</v>
      </c>
      <c r="D29" s="129"/>
      <c r="E29" s="128">
        <f t="shared" ref="E29" si="17">E27-E28</f>
        <v>0</v>
      </c>
      <c r="F29" s="129"/>
      <c r="G29" s="128">
        <f t="shared" ref="G29" si="18">G27-G28</f>
        <v>0</v>
      </c>
      <c r="H29" s="129"/>
      <c r="I29" s="128">
        <f>I27-I28</f>
        <v>0</v>
      </c>
      <c r="J29" s="129"/>
      <c r="K29" s="152"/>
      <c r="L29" s="152"/>
    </row>
    <row r="30" spans="1:12" s="153" customFormat="1" ht="10.5">
      <c r="B30" s="127" t="s">
        <v>157</v>
      </c>
      <c r="C30" s="128" t="e">
        <f>C29-C21</f>
        <v>#DIV/0!</v>
      </c>
      <c r="D30" s="129"/>
      <c r="E30" s="128" t="e">
        <f>E29-E21</f>
        <v>#DIV/0!</v>
      </c>
      <c r="F30" s="129"/>
      <c r="G30" s="128" t="e">
        <f>G29-G21</f>
        <v>#DIV/0!</v>
      </c>
      <c r="H30" s="129"/>
      <c r="I30" s="128" t="e">
        <f>I29-I21</f>
        <v>#DIV/0!</v>
      </c>
      <c r="J30" s="129"/>
      <c r="K30" s="152"/>
      <c r="L30" s="152"/>
    </row>
    <row r="31" spans="1:12" s="153" customFormat="1" ht="10">
      <c r="A31" s="152"/>
      <c r="B31" s="152"/>
      <c r="C31" s="152"/>
      <c r="D31" s="152"/>
      <c r="E31" s="152"/>
      <c r="F31" s="152"/>
      <c r="G31" s="152"/>
      <c r="H31" s="152"/>
      <c r="I31" s="152"/>
      <c r="J31" s="152"/>
      <c r="K31" s="152"/>
      <c r="L31" s="152"/>
    </row>
    <row r="32" spans="1:12" s="153" customFormat="1" ht="10.5">
      <c r="B32" s="119" t="s">
        <v>83</v>
      </c>
      <c r="C32" s="120">
        <f>'Detailed Calculation'!H4</f>
        <v>0</v>
      </c>
      <c r="D32" s="121"/>
      <c r="E32" s="120">
        <f>'Detailed Calculation'!J4</f>
        <v>0</v>
      </c>
      <c r="F32" s="121"/>
      <c r="G32" s="120">
        <f>'Detailed Calculation'!L4</f>
        <v>0</v>
      </c>
      <c r="H32" s="121"/>
      <c r="I32" s="120">
        <f>'Detailed Calculation'!N4</f>
        <v>0</v>
      </c>
      <c r="J32" s="121"/>
      <c r="K32" s="152"/>
      <c r="L32" s="152"/>
    </row>
    <row r="33" spans="1:12" s="153" customFormat="1" ht="10">
      <c r="A33" s="152"/>
      <c r="B33" s="152"/>
      <c r="C33" s="152"/>
      <c r="D33" s="152"/>
      <c r="E33" s="152"/>
      <c r="F33" s="152"/>
      <c r="G33" s="152"/>
      <c r="H33" s="152"/>
      <c r="I33" s="152"/>
      <c r="J33" s="152"/>
      <c r="K33" s="152"/>
      <c r="L33" s="152"/>
    </row>
    <row r="34" spans="1:12" s="153" customFormat="1" ht="10">
      <c r="A34" s="152"/>
      <c r="B34" s="152"/>
      <c r="C34" s="152"/>
      <c r="D34" s="152"/>
      <c r="E34" s="152"/>
      <c r="F34" s="152"/>
      <c r="G34" s="152"/>
      <c r="H34" s="152"/>
      <c r="I34" s="152"/>
      <c r="J34" s="152"/>
      <c r="K34" s="152"/>
      <c r="L34" s="152"/>
    </row>
    <row r="35" spans="1:12" s="153" customFormat="1" ht="10">
      <c r="A35" s="152"/>
      <c r="B35" s="152"/>
      <c r="C35" s="152"/>
      <c r="D35" s="152"/>
      <c r="E35" s="152"/>
      <c r="F35" s="152"/>
      <c r="G35" s="152"/>
      <c r="H35" s="152"/>
      <c r="I35" s="152"/>
      <c r="J35" s="152"/>
      <c r="K35" s="152"/>
      <c r="L35" s="152"/>
    </row>
    <row r="36" spans="1:12" s="153" customFormat="1" ht="10">
      <c r="A36" s="152"/>
      <c r="B36" s="152"/>
      <c r="C36" s="152"/>
      <c r="D36" s="152"/>
      <c r="E36" s="152"/>
      <c r="F36" s="152"/>
      <c r="G36" s="152"/>
      <c r="H36" s="152"/>
      <c r="I36" s="152"/>
      <c r="J36" s="152"/>
      <c r="K36" s="152"/>
      <c r="L36" s="152"/>
    </row>
    <row r="37" spans="1:12" s="153" customFormat="1" ht="10">
      <c r="A37" s="152"/>
      <c r="B37" s="152"/>
      <c r="C37" s="152"/>
      <c r="D37" s="152"/>
      <c r="E37" s="152"/>
      <c r="F37" s="152"/>
      <c r="G37" s="152"/>
      <c r="H37" s="152"/>
      <c r="I37" s="152"/>
      <c r="J37" s="152"/>
      <c r="K37" s="152"/>
      <c r="L37" s="152"/>
    </row>
    <row r="38" spans="1:12" s="153" customFormat="1" ht="10">
      <c r="A38" s="152"/>
      <c r="B38" s="152"/>
      <c r="C38" s="152"/>
      <c r="D38" s="152"/>
      <c r="E38" s="152"/>
      <c r="F38" s="152"/>
      <c r="G38" s="152"/>
      <c r="H38" s="152"/>
      <c r="I38" s="152"/>
      <c r="J38" s="152"/>
      <c r="K38" s="152"/>
      <c r="L38" s="152"/>
    </row>
    <row r="39" spans="1:12" s="153" customFormat="1" ht="10">
      <c r="A39" s="152"/>
      <c r="B39" s="152"/>
      <c r="C39" s="152"/>
      <c r="D39" s="152"/>
      <c r="E39" s="152"/>
      <c r="F39" s="152"/>
      <c r="G39" s="152"/>
      <c r="H39" s="152"/>
      <c r="I39" s="152"/>
      <c r="J39" s="152"/>
      <c r="K39" s="152"/>
      <c r="L39" s="152"/>
    </row>
    <row r="40" spans="1:12" s="153" customFormat="1" ht="10">
      <c r="A40" s="152"/>
      <c r="B40" s="152"/>
      <c r="C40" s="152"/>
      <c r="D40" s="152"/>
      <c r="E40" s="152"/>
      <c r="F40" s="152"/>
      <c r="G40" s="152"/>
      <c r="H40" s="152"/>
      <c r="I40" s="152"/>
      <c r="J40" s="152"/>
      <c r="K40" s="152"/>
      <c r="L40" s="152"/>
    </row>
    <row r="41" spans="1:12" s="153" customFormat="1" ht="10">
      <c r="A41" s="152"/>
      <c r="B41" s="152"/>
      <c r="C41" s="152"/>
      <c r="D41" s="152"/>
      <c r="E41" s="152"/>
      <c r="F41" s="152"/>
      <c r="G41" s="152"/>
      <c r="H41" s="152"/>
      <c r="I41" s="152"/>
      <c r="J41" s="152"/>
      <c r="K41" s="152"/>
      <c r="L41" s="152"/>
    </row>
    <row r="42" spans="1:12" s="153" customFormat="1" ht="10">
      <c r="A42" s="152"/>
      <c r="B42" s="152"/>
      <c r="C42" s="152"/>
      <c r="D42" s="152"/>
      <c r="E42" s="152"/>
      <c r="F42" s="152"/>
      <c r="G42" s="152"/>
      <c r="H42" s="152"/>
      <c r="I42" s="152"/>
      <c r="J42" s="152"/>
      <c r="K42" s="152"/>
      <c r="L42" s="152"/>
    </row>
    <row r="43" spans="1:12" s="153" customFormat="1" ht="10">
      <c r="A43" s="152"/>
      <c r="B43" s="152"/>
      <c r="C43" s="152"/>
      <c r="D43" s="152"/>
      <c r="E43" s="152"/>
      <c r="F43" s="152"/>
      <c r="G43" s="152"/>
      <c r="H43" s="152"/>
      <c r="I43" s="152"/>
      <c r="J43" s="152"/>
      <c r="K43" s="152"/>
      <c r="L43" s="152"/>
    </row>
    <row r="44" spans="1:12" s="153" customFormat="1" ht="10">
      <c r="A44" s="152"/>
      <c r="B44" s="152"/>
      <c r="C44" s="152"/>
      <c r="D44" s="152"/>
      <c r="E44" s="152"/>
      <c r="F44" s="152"/>
      <c r="G44" s="152"/>
      <c r="H44" s="152"/>
      <c r="I44" s="152"/>
      <c r="J44" s="152"/>
      <c r="K44" s="152"/>
      <c r="L44" s="152"/>
    </row>
    <row r="45" spans="1:12" s="153" customFormat="1" ht="10">
      <c r="A45" s="152"/>
      <c r="B45" s="152"/>
      <c r="C45" s="152"/>
      <c r="D45" s="152"/>
      <c r="E45" s="152"/>
      <c r="F45" s="152"/>
      <c r="G45" s="152"/>
      <c r="H45" s="152"/>
      <c r="I45" s="152"/>
      <c r="J45" s="152"/>
      <c r="K45" s="152"/>
      <c r="L45" s="152"/>
    </row>
    <row r="46" spans="1:12" s="153" customFormat="1" ht="10.5">
      <c r="B46" s="130"/>
      <c r="C46" s="268"/>
      <c r="D46" s="122"/>
      <c r="E46" s="152"/>
      <c r="F46" s="152"/>
      <c r="G46" s="152"/>
      <c r="H46" s="152"/>
      <c r="I46" s="152"/>
      <c r="J46" s="152"/>
      <c r="K46" s="152"/>
      <c r="L46" s="152"/>
    </row>
    <row r="47" spans="1:12" s="153" customFormat="1" ht="10.5">
      <c r="B47" s="130"/>
      <c r="C47" s="268"/>
      <c r="D47" s="122"/>
      <c r="E47" s="152"/>
      <c r="F47" s="152"/>
      <c r="G47" s="152"/>
      <c r="H47" s="152"/>
      <c r="I47" s="152"/>
      <c r="J47" s="152"/>
      <c r="K47" s="152"/>
      <c r="L47" s="152"/>
    </row>
    <row r="48" spans="1:12" s="153" customFormat="1" ht="10.5">
      <c r="B48" s="130"/>
      <c r="C48" s="268"/>
      <c r="D48" s="122"/>
      <c r="E48" s="152"/>
      <c r="F48" s="152"/>
      <c r="G48" s="152"/>
      <c r="H48" s="152"/>
      <c r="I48" s="152"/>
      <c r="J48" s="152"/>
      <c r="K48" s="152"/>
      <c r="L48" s="152"/>
    </row>
    <row r="49" spans="1:12" s="153" customFormat="1" ht="10.5">
      <c r="B49" s="130"/>
      <c r="C49" s="268"/>
      <c r="D49" s="122"/>
      <c r="E49" s="152"/>
      <c r="F49" s="152"/>
      <c r="G49" s="152"/>
      <c r="H49" s="152"/>
      <c r="I49" s="152"/>
      <c r="J49" s="152"/>
      <c r="K49" s="152"/>
      <c r="L49" s="152"/>
    </row>
    <row r="50" spans="1:12" s="153" customFormat="1" ht="10.5">
      <c r="B50" s="130"/>
      <c r="C50" s="268"/>
      <c r="D50" s="122"/>
      <c r="E50" s="152"/>
      <c r="F50" s="152"/>
      <c r="G50" s="152"/>
      <c r="H50" s="152"/>
      <c r="I50" s="152"/>
      <c r="J50" s="152"/>
      <c r="K50" s="152"/>
      <c r="L50" s="152"/>
    </row>
    <row r="51" spans="1:12" s="153" customFormat="1" ht="10.5">
      <c r="B51" s="130"/>
      <c r="C51" s="268"/>
      <c r="D51" s="122"/>
      <c r="E51" s="152"/>
      <c r="F51" s="152"/>
      <c r="G51" s="152"/>
      <c r="H51" s="152"/>
      <c r="I51" s="152"/>
      <c r="J51" s="152"/>
      <c r="K51" s="152"/>
      <c r="L51" s="152"/>
    </row>
    <row r="52" spans="1:12" s="153" customFormat="1" ht="10.5">
      <c r="B52" s="130"/>
      <c r="C52" s="268"/>
      <c r="D52" s="122"/>
      <c r="E52" s="152"/>
      <c r="F52" s="152"/>
      <c r="G52" s="152"/>
      <c r="H52" s="152"/>
      <c r="I52" s="152"/>
      <c r="J52" s="152"/>
      <c r="K52" s="152"/>
      <c r="L52" s="152"/>
    </row>
    <row r="53" spans="1:12" s="153" customFormat="1" ht="10.5">
      <c r="B53" s="130"/>
      <c r="C53" s="268"/>
      <c r="D53" s="122"/>
      <c r="E53" s="152"/>
      <c r="F53" s="152"/>
      <c r="G53" s="152"/>
      <c r="H53" s="152"/>
      <c r="I53" s="152"/>
      <c r="J53" s="152"/>
      <c r="K53" s="152"/>
      <c r="L53" s="152"/>
    </row>
    <row r="54" spans="1:12" s="153" customFormat="1" ht="10.5">
      <c r="B54" s="130"/>
      <c r="C54" s="268"/>
      <c r="D54" s="122"/>
      <c r="E54" s="152"/>
      <c r="F54" s="152"/>
      <c r="G54" s="152"/>
      <c r="H54" s="152"/>
      <c r="I54" s="152"/>
      <c r="J54" s="152"/>
      <c r="K54" s="152"/>
      <c r="L54" s="152"/>
    </row>
    <row r="55" spans="1:12" ht="60" customHeight="1">
      <c r="A55" s="87"/>
      <c r="B55" s="87"/>
      <c r="C55" s="87"/>
      <c r="D55" s="87"/>
      <c r="E55" s="87"/>
      <c r="F55" s="87"/>
      <c r="G55" s="87"/>
      <c r="H55" s="87"/>
      <c r="I55" s="87"/>
      <c r="J55" s="87"/>
      <c r="K55" s="87"/>
    </row>
    <row r="60" spans="1:12" ht="30.65" customHeight="1"/>
    <row r="61" spans="1:12" ht="30.65" customHeight="1"/>
    <row r="62" spans="1:12" ht="30.65" customHeight="1"/>
    <row r="63" spans="1:12" ht="30.65" customHeight="1"/>
    <row r="64" spans="1:12" ht="30.65" customHeight="1"/>
    <row r="65" ht="30.65" customHeight="1"/>
    <row r="66" ht="30.65" customHeight="1"/>
    <row r="67" ht="30.65" customHeight="1"/>
    <row r="68" ht="30.65" customHeight="1"/>
    <row r="69" ht="30.65" customHeight="1"/>
    <row r="70" ht="30.65" customHeight="1"/>
    <row r="71" ht="30.65" customHeight="1"/>
    <row r="72" ht="30.65" customHeight="1"/>
    <row r="73" ht="30.65" customHeight="1"/>
    <row r="74" ht="30.65" customHeight="1"/>
    <row r="75" ht="30.65" customHeight="1"/>
    <row r="76" ht="30.65" customHeight="1"/>
    <row r="77" ht="30.65" customHeight="1"/>
    <row r="78" ht="30.65" customHeight="1"/>
    <row r="79" ht="30.65" customHeight="1"/>
    <row r="80" ht="30.65" customHeight="1"/>
    <row r="81" ht="30.65" customHeight="1"/>
    <row r="82" ht="30.65" customHeight="1"/>
    <row r="83" ht="30.65" customHeight="1"/>
    <row r="84" ht="30.65" customHeight="1"/>
  </sheetData>
  <pageMargins left="0.25" right="0.25" top="0.2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opLeftCell="A26" zoomScaleNormal="100" zoomScaleSheetLayoutView="100" workbookViewId="0">
      <selection activeCell="Q50" sqref="Q50"/>
    </sheetView>
  </sheetViews>
  <sheetFormatPr defaultColWidth="9.1796875" defaultRowHeight="14.5"/>
  <cols>
    <col min="1" max="1" width="26.26953125" customWidth="1"/>
    <col min="2" max="2" width="15.26953125" style="22" bestFit="1" customWidth="1"/>
    <col min="3" max="3" width="3.54296875" style="22" customWidth="1"/>
    <col min="4" max="4" width="12.54296875" style="22" customWidth="1"/>
    <col min="5" max="5" width="3.54296875" style="22" customWidth="1"/>
    <col min="6" max="6" width="12.54296875" style="22" customWidth="1"/>
    <col min="7" max="7" width="3.54296875" style="22" customWidth="1"/>
    <col min="8" max="8" width="12.54296875" style="22" customWidth="1"/>
    <col min="9" max="9" width="3.54296875" style="22" customWidth="1"/>
    <col min="10" max="10" width="13" customWidth="1"/>
    <col min="11" max="11" width="4.1796875" customWidth="1"/>
    <col min="12" max="12" width="15.1796875" bestFit="1" customWidth="1"/>
    <col min="13" max="13" width="15.26953125" bestFit="1" customWidth="1"/>
    <col min="14" max="14" width="7.54296875" style="110" bestFit="1" customWidth="1"/>
  </cols>
  <sheetData>
    <row r="1" spans="1:16" ht="62.5" customHeight="1">
      <c r="A1" s="25" t="s">
        <v>150</v>
      </c>
      <c r="B1" s="21"/>
      <c r="C1" s="21"/>
      <c r="D1" s="21"/>
      <c r="E1" s="21"/>
      <c r="F1" s="21"/>
      <c r="G1" s="21"/>
      <c r="H1" s="21"/>
      <c r="I1" s="21"/>
      <c r="J1" s="27"/>
      <c r="K1" s="27"/>
      <c r="L1" s="2"/>
      <c r="M1" s="2"/>
      <c r="N1" s="109"/>
      <c r="O1" s="109"/>
      <c r="P1" s="108"/>
    </row>
    <row r="2" spans="1:16" s="200" customFormat="1">
      <c r="A2" s="385"/>
      <c r="B2" s="385"/>
      <c r="C2" s="385"/>
      <c r="D2" s="385"/>
      <c r="E2" s="385"/>
      <c r="F2" s="385"/>
      <c r="G2" s="385"/>
      <c r="H2" s="385"/>
      <c r="I2" s="385"/>
      <c r="J2" s="385"/>
      <c r="K2" s="385"/>
      <c r="L2" s="197"/>
      <c r="M2" s="197"/>
      <c r="N2" s="386"/>
      <c r="O2" s="197"/>
      <c r="P2" s="228"/>
    </row>
    <row r="3" spans="1:16" s="229" customFormat="1" ht="21.5">
      <c r="A3" s="387"/>
      <c r="B3" s="388" t="str">
        <f>'Detailed Calculation'!H3</f>
        <v>Fee 1</v>
      </c>
      <c r="C3" s="389"/>
      <c r="D3" s="388" t="str">
        <f>'Detailed Calculation'!J3</f>
        <v>Fee 2</v>
      </c>
      <c r="E3" s="389"/>
      <c r="F3" s="388" t="str">
        <f>'Detailed Calculation'!L3</f>
        <v>Fee 3</v>
      </c>
      <c r="G3" s="389"/>
      <c r="H3" s="388" t="str">
        <f>'Detailed Calculation'!N3</f>
        <v>Fee 4</v>
      </c>
      <c r="I3" s="389"/>
      <c r="J3" s="388" t="s">
        <v>207</v>
      </c>
      <c r="K3" s="389"/>
      <c r="L3" s="390"/>
      <c r="M3" s="390"/>
      <c r="N3" s="370"/>
      <c r="O3" s="198"/>
      <c r="P3" s="228"/>
    </row>
    <row r="4" spans="1:16" s="106" customFormat="1">
      <c r="A4" s="280" t="s">
        <v>155</v>
      </c>
      <c r="B4" s="277"/>
      <c r="C4" s="277"/>
      <c r="D4" s="277"/>
      <c r="E4" s="277"/>
      <c r="F4" s="277"/>
      <c r="G4" s="277"/>
      <c r="H4" s="277"/>
      <c r="I4" s="277"/>
      <c r="J4" s="277"/>
      <c r="K4" s="277"/>
      <c r="L4" s="278"/>
      <c r="M4" s="278"/>
      <c r="N4" s="279"/>
      <c r="O4" s="296"/>
      <c r="P4" s="108"/>
    </row>
    <row r="5" spans="1:16" s="229" customFormat="1">
      <c r="A5" s="391" t="s">
        <v>19</v>
      </c>
      <c r="B5" s="392">
        <f>'Detailed Calculation'!H4</f>
        <v>0</v>
      </c>
      <c r="C5" s="387"/>
      <c r="D5" s="392">
        <f>'Detailed Calculation'!J4</f>
        <v>0</v>
      </c>
      <c r="E5" s="387"/>
      <c r="F5" s="392">
        <f>'Detailed Calculation'!L4</f>
        <v>0</v>
      </c>
      <c r="G5" s="387"/>
      <c r="H5" s="392">
        <f>'Detailed Calculation'!N4</f>
        <v>0</v>
      </c>
      <c r="I5" s="387"/>
      <c r="J5" s="392"/>
      <c r="K5" s="387"/>
      <c r="L5" s="390"/>
      <c r="M5" s="390"/>
      <c r="N5" s="370"/>
      <c r="O5" s="198"/>
      <c r="P5" s="228"/>
    </row>
    <row r="6" spans="1:16" s="229" customFormat="1">
      <c r="A6" s="391" t="s">
        <v>152</v>
      </c>
      <c r="B6" s="393">
        <f>'Detailed Calculation'!H5</f>
        <v>0</v>
      </c>
      <c r="C6" s="392"/>
      <c r="D6" s="393">
        <f>'Detailed Calculation'!J5</f>
        <v>0</v>
      </c>
      <c r="E6" s="392"/>
      <c r="F6" s="393">
        <f>'Detailed Calculation'!L5</f>
        <v>0</v>
      </c>
      <c r="G6" s="392"/>
      <c r="H6" s="393">
        <f>'Detailed Calculation'!N5</f>
        <v>0</v>
      </c>
      <c r="I6" s="392"/>
      <c r="J6" s="392"/>
      <c r="K6" s="392"/>
      <c r="L6" s="391"/>
      <c r="M6" s="391"/>
      <c r="N6" s="370"/>
      <c r="O6" s="198"/>
      <c r="P6" s="228"/>
    </row>
    <row r="7" spans="1:16" s="395" customFormat="1">
      <c r="A7" s="391" t="s">
        <v>153</v>
      </c>
      <c r="B7" s="393">
        <f>'Detailed Calculation'!H6</f>
        <v>0</v>
      </c>
      <c r="C7" s="392"/>
      <c r="D7" s="393">
        <f>'Detailed Calculation'!J6</f>
        <v>0</v>
      </c>
      <c r="E7" s="392"/>
      <c r="F7" s="393">
        <f>'Detailed Calculation'!L6</f>
        <v>0</v>
      </c>
      <c r="G7" s="392"/>
      <c r="H7" s="393">
        <f>'Detailed Calculation'!N6</f>
        <v>0</v>
      </c>
      <c r="I7" s="392"/>
      <c r="J7" s="392"/>
      <c r="K7" s="392"/>
      <c r="L7" s="391"/>
      <c r="M7" s="391"/>
      <c r="N7" s="370"/>
      <c r="O7" s="212"/>
      <c r="P7" s="394"/>
    </row>
    <row r="8" spans="1:16" s="395" customFormat="1">
      <c r="A8" s="396" t="s">
        <v>12</v>
      </c>
      <c r="B8" s="397">
        <f>SUM(B6:B7)</f>
        <v>0</v>
      </c>
      <c r="C8" s="398"/>
      <c r="D8" s="397">
        <f>SUM(D6:D7)</f>
        <v>0</v>
      </c>
      <c r="E8" s="398"/>
      <c r="F8" s="397">
        <f>SUM(F6:F7)</f>
        <v>0</v>
      </c>
      <c r="G8" s="398"/>
      <c r="H8" s="397">
        <f>SUM(H6:H7)</f>
        <v>0</v>
      </c>
      <c r="I8" s="398"/>
      <c r="J8" s="397"/>
      <c r="K8" s="398"/>
      <c r="L8" s="399"/>
      <c r="M8" s="399"/>
      <c r="N8" s="400"/>
      <c r="O8" s="212"/>
      <c r="P8" s="394"/>
    </row>
    <row r="9" spans="1:16" s="395" customFormat="1">
      <c r="A9" s="391"/>
      <c r="B9" s="401"/>
      <c r="C9" s="401"/>
      <c r="D9" s="401"/>
      <c r="E9" s="401"/>
      <c r="F9" s="401"/>
      <c r="G9" s="401"/>
      <c r="H9" s="401"/>
      <c r="I9" s="401"/>
      <c r="J9" s="401"/>
      <c r="K9" s="401"/>
      <c r="L9" s="391"/>
      <c r="M9" s="391"/>
      <c r="N9" s="370"/>
      <c r="O9" s="212"/>
      <c r="P9" s="394"/>
    </row>
    <row r="10" spans="1:16" s="107" customFormat="1">
      <c r="A10" s="280" t="s">
        <v>136</v>
      </c>
      <c r="B10" s="284"/>
      <c r="C10" s="284"/>
      <c r="D10" s="284"/>
      <c r="E10" s="284"/>
      <c r="F10" s="284"/>
      <c r="G10" s="284"/>
      <c r="H10" s="284"/>
      <c r="I10" s="284"/>
      <c r="J10" s="284"/>
      <c r="K10" s="284"/>
      <c r="L10" s="283"/>
      <c r="M10" s="283"/>
      <c r="N10" s="279"/>
      <c r="O10" s="297"/>
      <c r="P10" s="111"/>
    </row>
    <row r="11" spans="1:16" s="395" customFormat="1">
      <c r="A11" s="391" t="s">
        <v>126</v>
      </c>
      <c r="B11" s="402" t="e">
        <f>B6*'Summary by Component'!C18</f>
        <v>#DIV/0!</v>
      </c>
      <c r="C11" s="402"/>
      <c r="D11" s="402" t="e">
        <f>D6*'Summary by Component'!E18</f>
        <v>#DIV/0!</v>
      </c>
      <c r="E11" s="402"/>
      <c r="F11" s="402" t="e">
        <f>F6*'Summary by Component'!G18</f>
        <v>#DIV/0!</v>
      </c>
      <c r="G11" s="402"/>
      <c r="H11" s="402" t="e">
        <f>H6*'Summary by Component'!I18</f>
        <v>#DIV/0!</v>
      </c>
      <c r="I11" s="403"/>
      <c r="J11" s="404"/>
      <c r="K11" s="403"/>
      <c r="L11" s="405" t="e">
        <f>SUM(B11:K11)</f>
        <v>#DIV/0!</v>
      </c>
      <c r="M11" s="391"/>
      <c r="N11" s="370" t="e">
        <f>L11/M16</f>
        <v>#DIV/0!</v>
      </c>
      <c r="O11" s="212"/>
      <c r="P11" s="394"/>
    </row>
    <row r="12" spans="1:16" s="395" customFormat="1">
      <c r="A12" s="391" t="s">
        <v>127</v>
      </c>
      <c r="B12" s="403">
        <f>B7*'Summary by Component'!C22</f>
        <v>0</v>
      </c>
      <c r="C12" s="403"/>
      <c r="D12" s="403">
        <f>D7*'Summary by Component'!E22</f>
        <v>0</v>
      </c>
      <c r="E12" s="403"/>
      <c r="F12" s="403">
        <f>F7*'Summary by Component'!G22</f>
        <v>0</v>
      </c>
      <c r="G12" s="403"/>
      <c r="H12" s="403">
        <f>H7*'Summary by Component'!I22</f>
        <v>0</v>
      </c>
      <c r="I12" s="403"/>
      <c r="J12" s="403"/>
      <c r="K12" s="403"/>
      <c r="L12" s="405">
        <f>SUM(B12:K12)</f>
        <v>0</v>
      </c>
      <c r="M12" s="391"/>
      <c r="N12" s="406"/>
      <c r="O12" s="212"/>
      <c r="P12" s="394"/>
    </row>
    <row r="13" spans="1:16" s="305" customFormat="1">
      <c r="A13" s="298" t="s">
        <v>128</v>
      </c>
      <c r="B13" s="299">
        <f>B12*0.13</f>
        <v>0</v>
      </c>
      <c r="C13" s="299"/>
      <c r="D13" s="299">
        <f t="shared" ref="D13" si="0">D12*0.13</f>
        <v>0</v>
      </c>
      <c r="E13" s="299"/>
      <c r="F13" s="299">
        <f t="shared" ref="F13" si="1">F12*0.13</f>
        <v>0</v>
      </c>
      <c r="G13" s="299"/>
      <c r="H13" s="299">
        <f t="shared" ref="H13" si="2">H12*0.13</f>
        <v>0</v>
      </c>
      <c r="I13" s="299"/>
      <c r="J13" s="299"/>
      <c r="K13" s="299"/>
      <c r="L13" s="300">
        <f>SUM(B13:K13)</f>
        <v>0</v>
      </c>
      <c r="M13" s="301"/>
      <c r="N13" s="302"/>
      <c r="O13" s="303"/>
      <c r="P13" s="304"/>
    </row>
    <row r="14" spans="1:16" s="395" customFormat="1">
      <c r="A14" s="407" t="s">
        <v>129</v>
      </c>
      <c r="B14" s="403">
        <f>B12-B13</f>
        <v>0</v>
      </c>
      <c r="C14" s="403"/>
      <c r="D14" s="403">
        <f t="shared" ref="D14" si="3">D12-D13</f>
        <v>0</v>
      </c>
      <c r="E14" s="403"/>
      <c r="F14" s="403">
        <f t="shared" ref="F14" si="4">F12-F13</f>
        <v>0</v>
      </c>
      <c r="G14" s="403"/>
      <c r="H14" s="403">
        <f t="shared" ref="H14" si="5">H12-H13</f>
        <v>0</v>
      </c>
      <c r="I14" s="403"/>
      <c r="J14" s="403"/>
      <c r="K14" s="403"/>
      <c r="L14" s="408">
        <f>SUM(B14:K14)</f>
        <v>0</v>
      </c>
      <c r="M14" s="391"/>
      <c r="N14" s="406" t="e">
        <f>L14/M16</f>
        <v>#DIV/0!</v>
      </c>
      <c r="O14" s="212"/>
      <c r="P14" s="394"/>
    </row>
    <row r="15" spans="1:16" s="107" customFormat="1">
      <c r="A15" s="281"/>
      <c r="B15" s="286"/>
      <c r="C15" s="286"/>
      <c r="D15" s="286"/>
      <c r="E15" s="286"/>
      <c r="F15" s="286"/>
      <c r="G15" s="286"/>
      <c r="H15" s="286"/>
      <c r="I15" s="286"/>
      <c r="J15" s="286"/>
      <c r="K15" s="286"/>
      <c r="L15" s="286"/>
      <c r="M15" s="286"/>
      <c r="N15" s="285"/>
      <c r="O15" s="297"/>
      <c r="P15" s="111"/>
    </row>
    <row r="16" spans="1:16" s="395" customFormat="1">
      <c r="A16" s="396" t="s">
        <v>130</v>
      </c>
      <c r="B16" s="409" t="e">
        <f>B11+B14</f>
        <v>#DIV/0!</v>
      </c>
      <c r="C16" s="409"/>
      <c r="D16" s="409" t="e">
        <f>D11+D14</f>
        <v>#DIV/0!</v>
      </c>
      <c r="E16" s="409"/>
      <c r="F16" s="409" t="e">
        <f>F11+F14</f>
        <v>#DIV/0!</v>
      </c>
      <c r="G16" s="409"/>
      <c r="H16" s="409" t="e">
        <f>H11+H14</f>
        <v>#DIV/0!</v>
      </c>
      <c r="I16" s="409"/>
      <c r="J16" s="409"/>
      <c r="K16" s="409"/>
      <c r="L16" s="409"/>
      <c r="M16" s="409" t="e">
        <f>L11+L14</f>
        <v>#DIV/0!</v>
      </c>
      <c r="N16" s="400"/>
      <c r="O16" s="212"/>
      <c r="P16" s="394"/>
    </row>
    <row r="17" spans="1:16" s="395" customFormat="1">
      <c r="A17" s="391"/>
      <c r="B17" s="316"/>
      <c r="C17" s="316"/>
      <c r="D17" s="316"/>
      <c r="E17" s="316"/>
      <c r="F17" s="316"/>
      <c r="G17" s="316"/>
      <c r="H17" s="316"/>
      <c r="I17" s="316"/>
      <c r="J17" s="316"/>
      <c r="K17" s="316"/>
      <c r="L17" s="316"/>
      <c r="M17" s="316"/>
      <c r="N17" s="370"/>
      <c r="O17" s="212"/>
      <c r="P17" s="394"/>
    </row>
    <row r="18" spans="1:16" s="106" customFormat="1">
      <c r="A18" s="280" t="s">
        <v>137</v>
      </c>
      <c r="B18" s="287"/>
      <c r="C18" s="287"/>
      <c r="D18" s="287"/>
      <c r="E18" s="287"/>
      <c r="F18" s="287"/>
      <c r="G18" s="287"/>
      <c r="H18" s="287"/>
      <c r="I18" s="287"/>
      <c r="J18" s="287"/>
      <c r="K18" s="287"/>
      <c r="L18" s="287"/>
      <c r="M18" s="287"/>
      <c r="N18" s="279"/>
      <c r="O18" s="296"/>
      <c r="P18" s="108"/>
    </row>
    <row r="19" spans="1:16" s="229" customFormat="1">
      <c r="A19" s="391" t="s">
        <v>23</v>
      </c>
      <c r="B19" s="403" t="e">
        <f>B$8*'Summary by Component'!C4</f>
        <v>#DIV/0!</v>
      </c>
      <c r="C19" s="316"/>
      <c r="D19" s="403" t="e">
        <f>D$8*'Summary by Component'!E4</f>
        <v>#DIV/0!</v>
      </c>
      <c r="E19" s="316"/>
      <c r="F19" s="403" t="e">
        <f>F$8*'Summary by Component'!G4</f>
        <v>#DIV/0!</v>
      </c>
      <c r="G19" s="316"/>
      <c r="H19" s="403" t="e">
        <f>H$8*'Summary by Component'!I4</f>
        <v>#DIV/0!</v>
      </c>
      <c r="I19" s="316"/>
      <c r="J19" s="404"/>
      <c r="K19" s="316"/>
      <c r="L19" s="316" t="e">
        <f t="shared" ref="L19:L29" si="6">-SUM(B19:K19)</f>
        <v>#DIV/0!</v>
      </c>
      <c r="M19" s="316"/>
      <c r="N19" s="370" t="e">
        <f t="shared" ref="N19:N29" si="7">L19/M$31</f>
        <v>#DIV/0!</v>
      </c>
      <c r="O19" s="198"/>
      <c r="P19" s="228"/>
    </row>
    <row r="20" spans="1:16" s="229" customFormat="1">
      <c r="A20" s="391" t="s">
        <v>131</v>
      </c>
      <c r="B20" s="403" t="e">
        <f>B$8*'Summary by Component'!C5</f>
        <v>#DIV/0!</v>
      </c>
      <c r="C20" s="316"/>
      <c r="D20" s="403" t="e">
        <f>D$8*'Summary by Component'!E5</f>
        <v>#DIV/0!</v>
      </c>
      <c r="E20" s="316"/>
      <c r="F20" s="403" t="e">
        <f>F$8*'Summary by Component'!G5</f>
        <v>#DIV/0!</v>
      </c>
      <c r="G20" s="316"/>
      <c r="H20" s="403" t="e">
        <f>H$8*'Summary by Component'!I5</f>
        <v>#DIV/0!</v>
      </c>
      <c r="I20" s="316"/>
      <c r="J20" s="404"/>
      <c r="K20" s="316"/>
      <c r="L20" s="316" t="e">
        <f t="shared" si="6"/>
        <v>#DIV/0!</v>
      </c>
      <c r="M20" s="316"/>
      <c r="N20" s="370" t="e">
        <f t="shared" si="7"/>
        <v>#DIV/0!</v>
      </c>
      <c r="O20" s="198"/>
      <c r="P20" s="228"/>
    </row>
    <row r="21" spans="1:16" s="229" customFormat="1">
      <c r="A21" s="391" t="s">
        <v>132</v>
      </c>
      <c r="B21" s="403" t="e">
        <f>B$8*'Summary by Component'!C6</f>
        <v>#DIV/0!</v>
      </c>
      <c r="C21" s="316"/>
      <c r="D21" s="403" t="e">
        <f>D$8*'Summary by Component'!E6</f>
        <v>#DIV/0!</v>
      </c>
      <c r="E21" s="316"/>
      <c r="F21" s="403" t="e">
        <f>F$8*'Summary by Component'!G6</f>
        <v>#DIV/0!</v>
      </c>
      <c r="G21" s="316"/>
      <c r="H21" s="403" t="e">
        <f>H$8*'Summary by Component'!I6</f>
        <v>#DIV/0!</v>
      </c>
      <c r="I21" s="316"/>
      <c r="J21" s="404"/>
      <c r="K21" s="316"/>
      <c r="L21" s="316" t="e">
        <f t="shared" si="6"/>
        <v>#DIV/0!</v>
      </c>
      <c r="M21" s="316"/>
      <c r="N21" s="370" t="e">
        <f t="shared" si="7"/>
        <v>#DIV/0!</v>
      </c>
      <c r="O21" s="198"/>
      <c r="P21" s="228"/>
    </row>
    <row r="22" spans="1:16" s="229" customFormat="1">
      <c r="A22" s="391" t="s">
        <v>37</v>
      </c>
      <c r="B22" s="403" t="e">
        <f>B$8*'Summary by Component'!C7</f>
        <v>#DIV/0!</v>
      </c>
      <c r="C22" s="316"/>
      <c r="D22" s="403" t="e">
        <f>D$8*'Summary by Component'!E7</f>
        <v>#DIV/0!</v>
      </c>
      <c r="E22" s="316"/>
      <c r="F22" s="403" t="e">
        <f>F$8*'Summary by Component'!G7</f>
        <v>#DIV/0!</v>
      </c>
      <c r="G22" s="316"/>
      <c r="H22" s="403" t="e">
        <f>H$8*'Summary by Component'!I7</f>
        <v>#DIV/0!</v>
      </c>
      <c r="I22" s="316"/>
      <c r="J22" s="404"/>
      <c r="K22" s="316"/>
      <c r="L22" s="316" t="e">
        <f t="shared" si="6"/>
        <v>#DIV/0!</v>
      </c>
      <c r="M22" s="316"/>
      <c r="N22" s="370" t="e">
        <f t="shared" si="7"/>
        <v>#DIV/0!</v>
      </c>
      <c r="O22" s="198"/>
      <c r="P22" s="228"/>
    </row>
    <row r="23" spans="1:16" s="229" customFormat="1">
      <c r="A23" s="391" t="s">
        <v>201</v>
      </c>
      <c r="B23" s="403" t="e">
        <f>B$8*'Summary by Component'!C8</f>
        <v>#DIV/0!</v>
      </c>
      <c r="C23" s="316"/>
      <c r="D23" s="403" t="e">
        <f>D$8*'Summary by Component'!E8</f>
        <v>#DIV/0!</v>
      </c>
      <c r="E23" s="316"/>
      <c r="F23" s="403" t="e">
        <f>F$8*'Summary by Component'!G8</f>
        <v>#DIV/0!</v>
      </c>
      <c r="G23" s="316"/>
      <c r="H23" s="403" t="e">
        <f>H$8*'Summary by Component'!I8</f>
        <v>#DIV/0!</v>
      </c>
      <c r="I23" s="316"/>
      <c r="J23" s="404"/>
      <c r="K23" s="316"/>
      <c r="L23" s="316" t="e">
        <f t="shared" si="6"/>
        <v>#DIV/0!</v>
      </c>
      <c r="M23" s="316"/>
      <c r="N23" s="370" t="e">
        <f t="shared" si="7"/>
        <v>#DIV/0!</v>
      </c>
      <c r="O23" s="198"/>
      <c r="P23" s="228"/>
    </row>
    <row r="24" spans="1:16" s="229" customFormat="1">
      <c r="A24" s="391" t="s">
        <v>349</v>
      </c>
      <c r="B24" s="404" t="e">
        <f>B$8*'Summary by Component'!C9</f>
        <v>#DIV/0!</v>
      </c>
      <c r="C24" s="316"/>
      <c r="D24" s="403" t="e">
        <f>D$8*'Summary by Component'!E9</f>
        <v>#DIV/0!</v>
      </c>
      <c r="E24" s="316"/>
      <c r="F24" s="403" t="e">
        <f>F$8*'Summary by Component'!G9</f>
        <v>#DIV/0!</v>
      </c>
      <c r="G24" s="316"/>
      <c r="H24" s="403" t="e">
        <f>H$8*'Summary by Component'!I9</f>
        <v>#DIV/0!</v>
      </c>
      <c r="I24" s="316"/>
      <c r="J24" s="404"/>
      <c r="K24" s="316"/>
      <c r="L24" s="316" t="e">
        <f t="shared" si="6"/>
        <v>#DIV/0!</v>
      </c>
      <c r="M24" s="316"/>
      <c r="N24" s="370" t="e">
        <f t="shared" si="7"/>
        <v>#DIV/0!</v>
      </c>
      <c r="O24" s="198"/>
      <c r="P24" s="228"/>
    </row>
    <row r="25" spans="1:16" s="229" customFormat="1">
      <c r="A25" s="391" t="s">
        <v>327</v>
      </c>
      <c r="B25" s="403" t="e">
        <f>B$8*'Summary by Component'!C10</f>
        <v>#DIV/0!</v>
      </c>
      <c r="C25" s="316"/>
      <c r="D25" s="403" t="e">
        <f>D$8*'Summary by Component'!E10</f>
        <v>#DIV/0!</v>
      </c>
      <c r="E25" s="316"/>
      <c r="F25" s="403" t="e">
        <f>F$8*'Summary by Component'!G10</f>
        <v>#DIV/0!</v>
      </c>
      <c r="G25" s="316"/>
      <c r="H25" s="403" t="e">
        <f>H$8*'Summary by Component'!I10</f>
        <v>#DIV/0!</v>
      </c>
      <c r="I25" s="316"/>
      <c r="J25" s="404"/>
      <c r="K25" s="316"/>
      <c r="L25" s="316" t="e">
        <f t="shared" si="6"/>
        <v>#DIV/0!</v>
      </c>
      <c r="M25" s="316"/>
      <c r="N25" s="370" t="e">
        <f t="shared" si="7"/>
        <v>#DIV/0!</v>
      </c>
      <c r="O25" s="198"/>
      <c r="P25" s="228"/>
    </row>
    <row r="26" spans="1:16" s="229" customFormat="1">
      <c r="A26" s="391" t="s">
        <v>202</v>
      </c>
      <c r="B26" s="403" t="e">
        <f>B$8*'Summary by Component'!C11</f>
        <v>#DIV/0!</v>
      </c>
      <c r="C26" s="316"/>
      <c r="D26" s="403" t="e">
        <f>D$8*'Summary by Component'!E11</f>
        <v>#DIV/0!</v>
      </c>
      <c r="E26" s="316"/>
      <c r="F26" s="403" t="e">
        <f>F$8*'Summary by Component'!G11</f>
        <v>#DIV/0!</v>
      </c>
      <c r="G26" s="316"/>
      <c r="H26" s="403" t="e">
        <f>H$8*'Summary by Component'!I11</f>
        <v>#DIV/0!</v>
      </c>
      <c r="I26" s="316"/>
      <c r="J26" s="404"/>
      <c r="K26" s="316"/>
      <c r="L26" s="316" t="e">
        <f t="shared" si="6"/>
        <v>#DIV/0!</v>
      </c>
      <c r="M26" s="316"/>
      <c r="N26" s="370" t="e">
        <f t="shared" si="7"/>
        <v>#DIV/0!</v>
      </c>
      <c r="O26" s="198"/>
      <c r="P26" s="228"/>
    </row>
    <row r="27" spans="1:16" s="229" customFormat="1">
      <c r="A27" s="391" t="s">
        <v>203</v>
      </c>
      <c r="B27" s="403" t="e">
        <f>B$8*'Summary by Component'!C12</f>
        <v>#DIV/0!</v>
      </c>
      <c r="C27" s="316"/>
      <c r="D27" s="403" t="e">
        <f>D$8*'Summary by Component'!E12</f>
        <v>#DIV/0!</v>
      </c>
      <c r="E27" s="316"/>
      <c r="F27" s="403" t="e">
        <f>F$8*'Summary by Component'!G12</f>
        <v>#DIV/0!</v>
      </c>
      <c r="G27" s="316"/>
      <c r="H27" s="403" t="e">
        <f>H$8*'Summary by Component'!I12</f>
        <v>#DIV/0!</v>
      </c>
      <c r="I27" s="316"/>
      <c r="J27" s="404"/>
      <c r="K27" s="316"/>
      <c r="L27" s="316" t="e">
        <f t="shared" si="6"/>
        <v>#DIV/0!</v>
      </c>
      <c r="M27" s="316"/>
      <c r="N27" s="370" t="e">
        <f t="shared" si="7"/>
        <v>#DIV/0!</v>
      </c>
      <c r="O27" s="198"/>
      <c r="P27" s="228"/>
    </row>
    <row r="28" spans="1:16" s="229" customFormat="1">
      <c r="A28" s="391" t="s">
        <v>40</v>
      </c>
      <c r="B28" s="403" t="e">
        <f>B$8*'Summary by Component'!C13</f>
        <v>#DIV/0!</v>
      </c>
      <c r="C28" s="316"/>
      <c r="D28" s="403" t="e">
        <f>D$8*'Summary by Component'!E13</f>
        <v>#DIV/0!</v>
      </c>
      <c r="E28" s="316"/>
      <c r="F28" s="403" t="e">
        <f>F$8*'Summary by Component'!G13</f>
        <v>#DIV/0!</v>
      </c>
      <c r="G28" s="316"/>
      <c r="H28" s="403" t="e">
        <f>H$8*'Summary by Component'!I13</f>
        <v>#DIV/0!</v>
      </c>
      <c r="I28" s="316"/>
      <c r="J28" s="404"/>
      <c r="K28" s="316"/>
      <c r="L28" s="316" t="e">
        <f t="shared" si="6"/>
        <v>#DIV/0!</v>
      </c>
      <c r="M28" s="316"/>
      <c r="N28" s="370" t="e">
        <f t="shared" si="7"/>
        <v>#DIV/0!</v>
      </c>
      <c r="O28" s="198"/>
      <c r="P28" s="228"/>
    </row>
    <row r="29" spans="1:16" s="229" customFormat="1">
      <c r="A29" s="391" t="s">
        <v>122</v>
      </c>
      <c r="B29" s="403" t="e">
        <f>B7*'Summary by Component'!C20</f>
        <v>#DIV/0!</v>
      </c>
      <c r="C29" s="316"/>
      <c r="D29" s="403" t="e">
        <f>D7*'Summary by Component'!E20</f>
        <v>#DIV/0!</v>
      </c>
      <c r="E29" s="316"/>
      <c r="F29" s="403" t="e">
        <f>F7*'Summary by Component'!G20</f>
        <v>#DIV/0!</v>
      </c>
      <c r="G29" s="316"/>
      <c r="H29" s="403" t="e">
        <f>H7*'Summary by Component'!I20</f>
        <v>#DIV/0!</v>
      </c>
      <c r="I29" s="316"/>
      <c r="J29" s="404"/>
      <c r="K29" s="316"/>
      <c r="L29" s="410" t="e">
        <f t="shared" si="6"/>
        <v>#DIV/0!</v>
      </c>
      <c r="M29" s="316"/>
      <c r="N29" s="370" t="e">
        <f t="shared" si="7"/>
        <v>#DIV/0!</v>
      </c>
      <c r="O29" s="198"/>
      <c r="P29" s="228"/>
    </row>
    <row r="30" spans="1:16" s="229" customFormat="1">
      <c r="A30" s="391"/>
      <c r="B30" s="316"/>
      <c r="C30" s="316"/>
      <c r="D30" s="316"/>
      <c r="E30" s="316"/>
      <c r="F30" s="316"/>
      <c r="G30" s="316"/>
      <c r="H30" s="316"/>
      <c r="I30" s="316"/>
      <c r="J30" s="316"/>
      <c r="K30" s="316"/>
      <c r="L30" s="316"/>
      <c r="M30" s="316"/>
      <c r="N30" s="370"/>
      <c r="O30" s="198"/>
      <c r="P30" s="228"/>
    </row>
    <row r="31" spans="1:16" s="229" customFormat="1">
      <c r="A31" s="396" t="s">
        <v>68</v>
      </c>
      <c r="B31" s="409" t="e">
        <f>SUM(B19:B30)</f>
        <v>#DIV/0!</v>
      </c>
      <c r="C31" s="409"/>
      <c r="D31" s="409" t="e">
        <f>SUM(D19:D30)</f>
        <v>#DIV/0!</v>
      </c>
      <c r="E31" s="409"/>
      <c r="F31" s="409" t="e">
        <f>SUM(F19:F30)</f>
        <v>#DIV/0!</v>
      </c>
      <c r="G31" s="409"/>
      <c r="H31" s="409" t="e">
        <f>SUM(H19:H30)</f>
        <v>#DIV/0!</v>
      </c>
      <c r="I31" s="409"/>
      <c r="J31" s="409"/>
      <c r="K31" s="409"/>
      <c r="L31" s="409"/>
      <c r="M31" s="411" t="e">
        <f>SUM(L19:L29)</f>
        <v>#DIV/0!</v>
      </c>
      <c r="N31" s="400"/>
      <c r="O31" s="198"/>
      <c r="P31" s="228"/>
    </row>
    <row r="32" spans="1:16" s="229" customFormat="1">
      <c r="A32" s="396"/>
      <c r="B32" s="409"/>
      <c r="C32" s="409"/>
      <c r="D32" s="409"/>
      <c r="E32" s="409"/>
      <c r="F32" s="409"/>
      <c r="G32" s="409"/>
      <c r="H32" s="409"/>
      <c r="I32" s="409"/>
      <c r="J32" s="409"/>
      <c r="K32" s="409"/>
      <c r="L32" s="409"/>
      <c r="M32" s="411"/>
      <c r="N32" s="400"/>
      <c r="O32" s="198"/>
      <c r="P32" s="228"/>
    </row>
    <row r="33" spans="1:16" s="106" customFormat="1">
      <c r="A33" s="280" t="s">
        <v>156</v>
      </c>
      <c r="B33" s="289"/>
      <c r="C33" s="289"/>
      <c r="D33" s="289"/>
      <c r="E33" s="289"/>
      <c r="F33" s="289"/>
      <c r="G33" s="289"/>
      <c r="H33" s="289"/>
      <c r="I33" s="289"/>
      <c r="J33" s="289"/>
      <c r="K33" s="289"/>
      <c r="L33" s="289"/>
      <c r="M33" s="288"/>
      <c r="N33" s="279"/>
      <c r="O33" s="296"/>
      <c r="P33" s="108"/>
    </row>
    <row r="34" spans="1:16" s="321" customFormat="1">
      <c r="A34" s="306" t="s">
        <v>151</v>
      </c>
      <c r="B34" s="301"/>
      <c r="C34" s="301"/>
      <c r="D34" s="301"/>
      <c r="E34" s="301"/>
      <c r="F34" s="301"/>
      <c r="G34" s="301"/>
      <c r="H34" s="301"/>
      <c r="I34" s="301"/>
      <c r="J34" s="301"/>
      <c r="K34" s="301"/>
      <c r="L34" s="301"/>
      <c r="M34" s="301"/>
      <c r="N34" s="318"/>
      <c r="O34" s="319"/>
      <c r="P34" s="320"/>
    </row>
    <row r="35" spans="1:16" s="321" customFormat="1">
      <c r="A35" s="307" t="s">
        <v>304</v>
      </c>
      <c r="B35" s="322">
        <f>B$6*'Summary by Component'!C15</f>
        <v>0</v>
      </c>
      <c r="C35" s="323"/>
      <c r="D35" s="322">
        <f>D$6*'Summary by Component'!E15</f>
        <v>0</v>
      </c>
      <c r="E35" s="323"/>
      <c r="F35" s="322">
        <f>F$6*'Summary by Component'!G15</f>
        <v>0</v>
      </c>
      <c r="G35" s="323"/>
      <c r="H35" s="322">
        <f>H$6*'Summary by Component'!I15</f>
        <v>0</v>
      </c>
      <c r="I35" s="323"/>
      <c r="J35" s="322"/>
      <c r="K35" s="323"/>
      <c r="L35" s="322">
        <f>SUM(B35:K35)</f>
        <v>0</v>
      </c>
      <c r="M35" s="324"/>
      <c r="N35" s="318" t="e">
        <f>-L35/M31</f>
        <v>#DIV/0!</v>
      </c>
      <c r="O35" s="319"/>
      <c r="P35" s="320"/>
    </row>
    <row r="36" spans="1:16" s="321" customFormat="1">
      <c r="A36" s="307" t="s">
        <v>305</v>
      </c>
      <c r="B36" s="322">
        <f>B$6*'Summary by Component'!C16</f>
        <v>0</v>
      </c>
      <c r="C36" s="323"/>
      <c r="D36" s="322">
        <f>D$6*'Summary by Component'!E16</f>
        <v>0</v>
      </c>
      <c r="E36" s="323"/>
      <c r="F36" s="322">
        <f>F$6*'Summary by Component'!G16</f>
        <v>0</v>
      </c>
      <c r="G36" s="323"/>
      <c r="H36" s="322">
        <f>H$6*'Summary by Component'!I16</f>
        <v>0</v>
      </c>
      <c r="I36" s="323"/>
      <c r="J36" s="322"/>
      <c r="K36" s="323"/>
      <c r="L36" s="322">
        <f>SUM(B36:K36)</f>
        <v>0</v>
      </c>
      <c r="M36" s="324"/>
      <c r="N36" s="318" t="e">
        <f>-L36/M31</f>
        <v>#DIV/0!</v>
      </c>
      <c r="O36" s="319"/>
      <c r="P36" s="320"/>
    </row>
    <row r="37" spans="1:16" s="321" customFormat="1">
      <c r="A37" s="307" t="s">
        <v>306</v>
      </c>
      <c r="B37" s="322">
        <f>B$6*'Summary by Component'!C17</f>
        <v>0</v>
      </c>
      <c r="C37" s="323"/>
      <c r="D37" s="322">
        <f>D$6*'Summary by Component'!E17</f>
        <v>0</v>
      </c>
      <c r="E37" s="323"/>
      <c r="F37" s="322">
        <f>F$6*'Summary by Component'!G17</f>
        <v>0</v>
      </c>
      <c r="G37" s="323"/>
      <c r="H37" s="322">
        <f>H$6*'Summary by Component'!I17</f>
        <v>0</v>
      </c>
      <c r="I37" s="323"/>
      <c r="J37" s="322"/>
      <c r="K37" s="323"/>
      <c r="L37" s="322">
        <f>SUM(B37:K37)</f>
        <v>0</v>
      </c>
      <c r="M37" s="324"/>
      <c r="N37" s="318" t="e">
        <f>-L37/M31</f>
        <v>#DIV/0!</v>
      </c>
      <c r="O37" s="319"/>
      <c r="P37" s="320"/>
    </row>
    <row r="38" spans="1:16" s="229" customFormat="1">
      <c r="A38" s="314" t="s">
        <v>307</v>
      </c>
      <c r="B38" s="315">
        <v>0</v>
      </c>
      <c r="C38" s="316"/>
      <c r="D38" s="315">
        <v>0</v>
      </c>
      <c r="E38" s="316"/>
      <c r="F38" s="315">
        <v>0</v>
      </c>
      <c r="G38" s="316"/>
      <c r="H38" s="315">
        <v>0</v>
      </c>
      <c r="I38" s="316"/>
      <c r="J38" s="315"/>
      <c r="K38" s="316"/>
      <c r="L38" s="315">
        <f>SUM(B38:K38)</f>
        <v>0</v>
      </c>
      <c r="M38" s="317"/>
      <c r="N38" s="370" t="e">
        <f>L38/M16</f>
        <v>#DIV/0!</v>
      </c>
      <c r="O38" s="198"/>
      <c r="P38" s="228"/>
    </row>
    <row r="39" spans="1:16" s="106" customFormat="1">
      <c r="A39" s="307"/>
      <c r="B39" s="290"/>
      <c r="C39" s="286"/>
      <c r="D39" s="290"/>
      <c r="E39" s="286"/>
      <c r="F39" s="290"/>
      <c r="G39" s="286"/>
      <c r="H39" s="290"/>
      <c r="I39" s="286"/>
      <c r="J39" s="290"/>
      <c r="K39" s="286"/>
      <c r="L39" s="308"/>
      <c r="M39" s="291"/>
      <c r="N39" s="292"/>
      <c r="O39" s="296"/>
      <c r="P39" s="108"/>
    </row>
    <row r="40" spans="1:16" s="321" customFormat="1">
      <c r="A40" s="423" t="s">
        <v>133</v>
      </c>
      <c r="B40" s="309">
        <f>SUM(B35:B37)</f>
        <v>0</v>
      </c>
      <c r="C40" s="310"/>
      <c r="D40" s="309">
        <f>SUM(D35:D37)</f>
        <v>0</v>
      </c>
      <c r="E40" s="310"/>
      <c r="F40" s="309">
        <f>SUM(F35:F37)</f>
        <v>0</v>
      </c>
      <c r="G40" s="310"/>
      <c r="H40" s="309">
        <f>SUM(H35:H37)</f>
        <v>0</v>
      </c>
      <c r="I40" s="310"/>
      <c r="J40" s="309"/>
      <c r="K40" s="310"/>
      <c r="L40" s="311"/>
      <c r="M40" s="312">
        <f>SUM(L35:L38)</f>
        <v>0</v>
      </c>
      <c r="N40" s="313"/>
      <c r="O40" s="319"/>
      <c r="P40" s="320"/>
    </row>
    <row r="41" spans="1:16" s="229" customFormat="1">
      <c r="A41" s="391"/>
      <c r="B41" s="315"/>
      <c r="C41" s="409"/>
      <c r="D41" s="315"/>
      <c r="E41" s="409"/>
      <c r="F41" s="315"/>
      <c r="G41" s="409"/>
      <c r="H41" s="315"/>
      <c r="I41" s="409"/>
      <c r="J41" s="315"/>
      <c r="K41" s="409"/>
      <c r="L41" s="315"/>
      <c r="M41" s="412"/>
      <c r="N41" s="400"/>
      <c r="O41" s="198"/>
      <c r="P41" s="228"/>
    </row>
    <row r="42" spans="1:16" s="229" customFormat="1">
      <c r="A42" s="391" t="s">
        <v>134</v>
      </c>
      <c r="B42" s="315"/>
      <c r="C42" s="391"/>
      <c r="D42" s="315"/>
      <c r="E42" s="391"/>
      <c r="F42" s="315"/>
      <c r="G42" s="391"/>
      <c r="H42" s="315"/>
      <c r="I42" s="391"/>
      <c r="J42" s="315"/>
      <c r="K42" s="391"/>
      <c r="L42" s="315"/>
      <c r="M42" s="412"/>
      <c r="N42" s="400"/>
      <c r="O42" s="198"/>
      <c r="P42" s="228"/>
    </row>
    <row r="43" spans="1:16" s="229" customFormat="1">
      <c r="A43" s="413" t="s">
        <v>154</v>
      </c>
      <c r="B43" s="414" t="e">
        <f>B7*'Summary by Component'!C25</f>
        <v>#DIV/0!</v>
      </c>
      <c r="C43" s="409"/>
      <c r="D43" s="414" t="e">
        <f>D7*'Summary by Component'!E25</f>
        <v>#DIV/0!</v>
      </c>
      <c r="E43" s="409"/>
      <c r="F43" s="414" t="e">
        <f>F7*'Summary by Component'!G25</f>
        <v>#DIV/0!</v>
      </c>
      <c r="G43" s="409"/>
      <c r="H43" s="414" t="e">
        <f>H7*'Summary by Component'!I25</f>
        <v>#DIV/0!</v>
      </c>
      <c r="I43" s="409"/>
      <c r="J43" s="415"/>
      <c r="K43" s="409"/>
      <c r="L43" s="416" t="e">
        <f>SUM(B43:K43)</f>
        <v>#DIV/0!</v>
      </c>
      <c r="M43" s="409"/>
      <c r="N43" s="370" t="e">
        <f>L43/M16</f>
        <v>#DIV/0!</v>
      </c>
      <c r="O43" s="198"/>
      <c r="P43" s="228"/>
    </row>
    <row r="44" spans="1:16" s="229" customFormat="1">
      <c r="A44" s="391"/>
      <c r="B44" s="315"/>
      <c r="C44" s="391"/>
      <c r="D44" s="315"/>
      <c r="E44" s="391"/>
      <c r="F44" s="315"/>
      <c r="G44" s="391"/>
      <c r="H44" s="315"/>
      <c r="I44" s="391"/>
      <c r="J44" s="315"/>
      <c r="K44" s="391"/>
      <c r="L44" s="315"/>
      <c r="M44" s="412"/>
      <c r="N44" s="400"/>
      <c r="O44" s="198"/>
      <c r="P44" s="228"/>
    </row>
    <row r="45" spans="1:16" s="229" customFormat="1" ht="21.5">
      <c r="A45" s="417" t="s">
        <v>204</v>
      </c>
      <c r="B45" s="418" t="e">
        <f>B40+B43</f>
        <v>#DIV/0!</v>
      </c>
      <c r="C45" s="419"/>
      <c r="D45" s="418" t="e">
        <f>D40+D43</f>
        <v>#DIV/0!</v>
      </c>
      <c r="E45" s="419"/>
      <c r="F45" s="418" t="e">
        <f>F40+F43</f>
        <v>#DIV/0!</v>
      </c>
      <c r="G45" s="419"/>
      <c r="H45" s="418" t="e">
        <f>H40+H43</f>
        <v>#DIV/0!</v>
      </c>
      <c r="I45" s="419"/>
      <c r="J45" s="418"/>
      <c r="K45" s="419"/>
      <c r="L45" s="315"/>
      <c r="M45" s="420" t="e">
        <f>SUM(B45:L45)</f>
        <v>#DIV/0!</v>
      </c>
      <c r="N45" s="370" t="e">
        <f>-M45/M31</f>
        <v>#DIV/0!</v>
      </c>
      <c r="O45" s="198"/>
      <c r="P45" s="228"/>
    </row>
    <row r="46" spans="1:16" s="229" customFormat="1">
      <c r="A46" s="391"/>
      <c r="B46" s="315"/>
      <c r="C46" s="419"/>
      <c r="D46" s="315"/>
      <c r="E46" s="419"/>
      <c r="F46" s="315"/>
      <c r="G46" s="419"/>
      <c r="H46" s="315"/>
      <c r="I46" s="419"/>
      <c r="J46" s="315"/>
      <c r="K46" s="419"/>
      <c r="L46" s="315"/>
      <c r="M46" s="412"/>
      <c r="N46" s="370"/>
      <c r="O46" s="198"/>
      <c r="P46" s="228"/>
    </row>
    <row r="47" spans="1:16" s="229" customFormat="1" ht="15" thickBot="1">
      <c r="A47" s="398" t="s">
        <v>135</v>
      </c>
      <c r="B47" s="418" t="e">
        <f>ROUND(B16-B31-B45,0)</f>
        <v>#DIV/0!</v>
      </c>
      <c r="C47" s="421"/>
      <c r="D47" s="418" t="e">
        <f>ROUND(D16-D31-D45,0)</f>
        <v>#DIV/0!</v>
      </c>
      <c r="E47" s="421"/>
      <c r="F47" s="418" t="e">
        <f>ROUND(F16-F31-F45,0)</f>
        <v>#DIV/0!</v>
      </c>
      <c r="G47" s="421"/>
      <c r="H47" s="418" t="e">
        <f>ROUND(H16-H31-H45,0)</f>
        <v>#DIV/0!</v>
      </c>
      <c r="I47" s="421"/>
      <c r="J47" s="418"/>
      <c r="K47" s="421"/>
      <c r="L47" s="412"/>
      <c r="M47" s="422" t="e">
        <f>ROUND(M16+M31-M45,0)</f>
        <v>#DIV/0!</v>
      </c>
      <c r="N47" s="370"/>
      <c r="O47" s="198"/>
      <c r="P47" s="228"/>
    </row>
    <row r="48" spans="1:16" s="106" customFormat="1" ht="15" thickTop="1">
      <c r="A48" s="282"/>
      <c r="B48" s="293"/>
      <c r="C48" s="295"/>
      <c r="D48" s="293"/>
      <c r="E48" s="295"/>
      <c r="F48" s="293"/>
      <c r="G48" s="295"/>
      <c r="H48" s="293"/>
      <c r="I48" s="295"/>
      <c r="J48" s="293"/>
      <c r="K48" s="295"/>
      <c r="L48" s="294"/>
      <c r="M48" s="291"/>
      <c r="N48" s="285"/>
      <c r="O48" s="296"/>
      <c r="P48" s="108"/>
    </row>
    <row r="49" spans="1:16" ht="60" customHeight="1">
      <c r="A49" s="87"/>
      <c r="B49" s="87"/>
      <c r="C49" s="87"/>
      <c r="D49" s="87"/>
      <c r="E49" s="87"/>
      <c r="F49" s="87"/>
      <c r="G49" s="87"/>
      <c r="H49" s="87"/>
      <c r="I49" s="87"/>
      <c r="J49" s="87"/>
      <c r="K49" s="87"/>
      <c r="L49" s="87"/>
      <c r="M49" s="87"/>
      <c r="N49" s="87"/>
      <c r="O49" s="87"/>
      <c r="P49" s="32"/>
    </row>
  </sheetData>
  <printOptions horizontalCentered="1"/>
  <pageMargins left="0.25" right="0.25" top="0.25" bottom="0.25" header="0" footer="0"/>
  <pageSetup scale="64"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zoomScale="120" zoomScaleNormal="120" zoomScalePageLayoutView="70" workbookViewId="0">
      <selection activeCell="Q50" sqref="Q50"/>
    </sheetView>
  </sheetViews>
  <sheetFormatPr defaultRowHeight="14.5"/>
  <cols>
    <col min="1" max="1" width="2.54296875" customWidth="1"/>
    <col min="2" max="2" width="20.1796875" customWidth="1"/>
    <col min="3" max="4" width="8.1796875" customWidth="1"/>
    <col min="5" max="5" width="9.54296875" customWidth="1"/>
    <col min="6" max="6" width="12.26953125" bestFit="1" customWidth="1"/>
    <col min="7" max="7" width="9.1796875" customWidth="1"/>
    <col min="8" max="8" width="10.453125" bestFit="1" customWidth="1"/>
    <col min="9" max="9" width="3.81640625" style="369" customWidth="1"/>
    <col min="10" max="10" width="8.453125" customWidth="1"/>
    <col min="11" max="11" width="3.1796875" style="369" customWidth="1"/>
    <col min="12" max="12" width="8" customWidth="1"/>
    <col min="13" max="13" width="3.81640625" style="369" customWidth="1"/>
    <col min="14" max="14" width="8.453125" customWidth="1"/>
    <col min="15" max="15" width="3.1796875" style="369" customWidth="1"/>
    <col min="16" max="16" width="10.7265625" bestFit="1" customWidth="1"/>
    <col min="17" max="17" width="3.81640625" style="369" customWidth="1"/>
    <col min="18" max="18" width="2.54296875" customWidth="1"/>
  </cols>
  <sheetData>
    <row r="1" spans="1:18" ht="62.25" customHeight="1">
      <c r="A1" s="34"/>
      <c r="B1" s="146" t="s">
        <v>117</v>
      </c>
      <c r="C1" s="2"/>
      <c r="D1" s="2"/>
      <c r="E1" s="2"/>
      <c r="F1" s="2"/>
      <c r="G1" s="2"/>
      <c r="H1" s="2"/>
      <c r="I1" s="345"/>
      <c r="J1" s="2"/>
      <c r="K1" s="345"/>
      <c r="L1" s="2"/>
      <c r="M1" s="345"/>
      <c r="N1" s="2"/>
      <c r="O1" s="345"/>
      <c r="P1" s="2"/>
      <c r="Q1" s="345"/>
      <c r="R1" s="2"/>
    </row>
    <row r="2" spans="1:18">
      <c r="A2" s="3"/>
      <c r="B2" s="3"/>
      <c r="C2" s="3"/>
      <c r="D2" s="3"/>
      <c r="E2" s="3"/>
      <c r="F2" s="3"/>
      <c r="G2" s="3"/>
      <c r="H2" s="3"/>
      <c r="I2" s="346"/>
      <c r="J2" s="3"/>
      <c r="K2" s="346"/>
      <c r="L2" s="3"/>
      <c r="M2" s="346"/>
      <c r="N2" s="3"/>
      <c r="O2" s="346"/>
      <c r="P2" s="3"/>
      <c r="Q2" s="346"/>
      <c r="R2" s="3"/>
    </row>
    <row r="3" spans="1:18" s="29" customFormat="1" ht="10.5">
      <c r="A3" s="35"/>
      <c r="B3" s="36" t="s">
        <v>205</v>
      </c>
      <c r="C3" s="37"/>
      <c r="D3" s="37"/>
      <c r="E3" s="37"/>
      <c r="F3" s="37"/>
      <c r="G3" s="38"/>
      <c r="H3" s="39" t="s">
        <v>322</v>
      </c>
      <c r="I3" s="347"/>
      <c r="J3" s="39" t="s">
        <v>209</v>
      </c>
      <c r="K3" s="347"/>
      <c r="L3" s="39" t="s">
        <v>210</v>
      </c>
      <c r="M3" s="347"/>
      <c r="N3" s="39" t="s">
        <v>211</v>
      </c>
      <c r="O3" s="347"/>
      <c r="P3" s="39" t="s">
        <v>18</v>
      </c>
      <c r="Q3" s="347"/>
      <c r="R3" s="35"/>
    </row>
    <row r="4" spans="1:18" s="29" customFormat="1" ht="10">
      <c r="A4" s="35"/>
      <c r="B4" s="40" t="s">
        <v>19</v>
      </c>
      <c r="C4" s="41"/>
      <c r="D4" s="41"/>
      <c r="E4" s="41"/>
      <c r="F4" s="41"/>
      <c r="G4" s="42"/>
      <c r="H4" s="43">
        <v>0</v>
      </c>
      <c r="I4" s="339"/>
      <c r="J4" s="43">
        <v>0</v>
      </c>
      <c r="K4" s="339"/>
      <c r="L4" s="43">
        <v>0</v>
      </c>
      <c r="M4" s="339"/>
      <c r="N4" s="43">
        <v>0</v>
      </c>
      <c r="O4" s="339"/>
      <c r="P4" s="43"/>
      <c r="Q4" s="339"/>
      <c r="R4" s="35"/>
    </row>
    <row r="5" spans="1:18" s="29" customFormat="1" ht="10">
      <c r="A5" s="35"/>
      <c r="B5" s="40" t="s">
        <v>20</v>
      </c>
      <c r="C5" s="41"/>
      <c r="D5" s="41"/>
      <c r="E5" s="41"/>
      <c r="F5" s="41"/>
      <c r="G5" s="42"/>
      <c r="H5" s="43">
        <v>0</v>
      </c>
      <c r="I5" s="339"/>
      <c r="J5" s="43">
        <v>0</v>
      </c>
      <c r="K5" s="339"/>
      <c r="L5" s="43">
        <v>0</v>
      </c>
      <c r="M5" s="339"/>
      <c r="N5" s="43">
        <v>0</v>
      </c>
      <c r="O5" s="339"/>
      <c r="P5" s="43"/>
      <c r="Q5" s="339"/>
      <c r="R5" s="35"/>
    </row>
    <row r="6" spans="1:18" s="29" customFormat="1" ht="10">
      <c r="A6" s="35"/>
      <c r="B6" s="40" t="s">
        <v>21</v>
      </c>
      <c r="C6" s="41"/>
      <c r="D6" s="41"/>
      <c r="E6" s="41"/>
      <c r="F6" s="41"/>
      <c r="G6" s="42"/>
      <c r="H6" s="43">
        <v>0</v>
      </c>
      <c r="I6" s="339"/>
      <c r="J6" s="43">
        <v>0</v>
      </c>
      <c r="K6" s="339"/>
      <c r="L6" s="43">
        <v>0</v>
      </c>
      <c r="M6" s="339"/>
      <c r="N6" s="43">
        <v>0</v>
      </c>
      <c r="O6" s="339"/>
      <c r="P6" s="43"/>
      <c r="Q6" s="339"/>
      <c r="R6" s="35"/>
    </row>
    <row r="7" spans="1:18" s="29" customFormat="1" ht="10">
      <c r="A7" s="35"/>
      <c r="B7" s="40" t="s">
        <v>22</v>
      </c>
      <c r="C7" s="41"/>
      <c r="D7" s="41"/>
      <c r="E7" s="41"/>
      <c r="F7" s="41"/>
      <c r="G7" s="42"/>
      <c r="H7" s="44">
        <f>H5+H6</f>
        <v>0</v>
      </c>
      <c r="I7" s="339"/>
      <c r="J7" s="44">
        <f>J5+J6</f>
        <v>0</v>
      </c>
      <c r="K7" s="339"/>
      <c r="L7" s="44">
        <f>L5+L6</f>
        <v>0</v>
      </c>
      <c r="M7" s="339"/>
      <c r="N7" s="44">
        <f>N5+N6</f>
        <v>0</v>
      </c>
      <c r="O7" s="339"/>
      <c r="P7" s="45"/>
      <c r="Q7" s="339"/>
      <c r="R7" s="35"/>
    </row>
    <row r="8" spans="1:18" s="29" customFormat="1" ht="10">
      <c r="A8" s="35"/>
      <c r="B8" s="46"/>
      <c r="C8" s="47"/>
      <c r="D8" s="46"/>
      <c r="E8" s="46"/>
      <c r="F8" s="46"/>
      <c r="G8" s="46"/>
      <c r="H8" s="46"/>
      <c r="I8" s="348"/>
      <c r="J8" s="48"/>
      <c r="K8" s="348"/>
      <c r="L8" s="46"/>
      <c r="M8" s="348"/>
      <c r="N8" s="48"/>
      <c r="O8" s="348"/>
      <c r="P8" s="49"/>
      <c r="Q8" s="348"/>
      <c r="R8" s="35"/>
    </row>
    <row r="9" spans="1:18" s="29" customFormat="1" ht="20.5">
      <c r="A9" s="35"/>
      <c r="B9" s="50" t="s">
        <v>23</v>
      </c>
      <c r="C9" s="51" t="s">
        <v>24</v>
      </c>
      <c r="D9" s="51" t="s">
        <v>25</v>
      </c>
      <c r="E9" s="51" t="s">
        <v>26</v>
      </c>
      <c r="F9" s="51" t="s">
        <v>27</v>
      </c>
      <c r="G9" s="51" t="s">
        <v>28</v>
      </c>
      <c r="H9" s="46"/>
      <c r="I9" s="348"/>
      <c r="J9" s="46"/>
      <c r="K9" s="348"/>
      <c r="L9" s="46"/>
      <c r="M9" s="348"/>
      <c r="N9" s="46"/>
      <c r="O9" s="348"/>
      <c r="P9" s="46"/>
      <c r="Q9" s="348"/>
      <c r="R9" s="35"/>
    </row>
    <row r="10" spans="1:18" s="29" customFormat="1" ht="10">
      <c r="A10" s="35"/>
      <c r="B10" s="52"/>
      <c r="C10" s="43"/>
      <c r="D10" s="53"/>
      <c r="E10" s="337"/>
      <c r="F10" s="338"/>
      <c r="G10" s="55"/>
      <c r="H10" s="341"/>
      <c r="I10" s="150"/>
      <c r="J10" s="57"/>
      <c r="K10" s="150"/>
      <c r="L10" s="56"/>
      <c r="M10" s="150"/>
      <c r="N10" s="57"/>
      <c r="O10" s="150"/>
      <c r="P10" s="341">
        <f>H10+J10+L10+N10</f>
        <v>0</v>
      </c>
      <c r="Q10" s="150">
        <f>I10+K10+M10+O10</f>
        <v>0</v>
      </c>
      <c r="R10" s="35"/>
    </row>
    <row r="11" spans="1:18" s="29" customFormat="1" ht="10">
      <c r="A11" s="35"/>
      <c r="B11" s="52"/>
      <c r="C11" s="43"/>
      <c r="D11" s="53"/>
      <c r="E11" s="337"/>
      <c r="F11" s="55"/>
      <c r="G11" s="55"/>
      <c r="H11" s="56"/>
      <c r="I11" s="150"/>
      <c r="J11" s="57"/>
      <c r="K11" s="150"/>
      <c r="L11" s="56"/>
      <c r="M11" s="150"/>
      <c r="N11" s="57"/>
      <c r="O11" s="150"/>
      <c r="P11" s="57">
        <f>H11+J11+L11+N11</f>
        <v>0</v>
      </c>
      <c r="Q11" s="150">
        <f>I11+K11+M11+O11</f>
        <v>0</v>
      </c>
      <c r="R11" s="35"/>
    </row>
    <row r="12" spans="1:18" s="29" customFormat="1" ht="10">
      <c r="A12" s="35"/>
      <c r="B12" s="52"/>
      <c r="C12" s="43"/>
      <c r="D12" s="53"/>
      <c r="E12" s="337"/>
      <c r="F12" s="55"/>
      <c r="G12" s="55"/>
      <c r="H12" s="56"/>
      <c r="I12" s="150"/>
      <c r="J12" s="57"/>
      <c r="K12" s="150"/>
      <c r="L12" s="56"/>
      <c r="M12" s="150"/>
      <c r="N12" s="57"/>
      <c r="O12" s="150"/>
      <c r="P12" s="57">
        <f t="shared" ref="P12:Q13" si="0">H12+J12+L12+N12</f>
        <v>0</v>
      </c>
      <c r="Q12" s="150">
        <f t="shared" si="0"/>
        <v>0</v>
      </c>
      <c r="R12" s="35"/>
    </row>
    <row r="13" spans="1:18" s="29" customFormat="1" ht="10">
      <c r="A13" s="35"/>
      <c r="B13" s="52"/>
      <c r="C13" s="43"/>
      <c r="D13" s="53"/>
      <c r="E13" s="54"/>
      <c r="F13" s="55"/>
      <c r="G13" s="55"/>
      <c r="H13" s="56"/>
      <c r="I13" s="150"/>
      <c r="J13" s="57"/>
      <c r="K13" s="150"/>
      <c r="L13" s="56"/>
      <c r="M13" s="150"/>
      <c r="N13" s="57"/>
      <c r="O13" s="150"/>
      <c r="P13" s="57">
        <f t="shared" si="0"/>
        <v>0</v>
      </c>
      <c r="Q13" s="150">
        <f t="shared" si="0"/>
        <v>0</v>
      </c>
      <c r="R13" s="35"/>
    </row>
    <row r="14" spans="1:18" s="29" customFormat="1" ht="10.5">
      <c r="A14" s="35"/>
      <c r="B14" s="36"/>
      <c r="C14" s="37"/>
      <c r="D14" s="37"/>
      <c r="E14" s="37"/>
      <c r="F14" s="37"/>
      <c r="G14" s="58" t="s">
        <v>328</v>
      </c>
      <c r="H14" s="343">
        <f>SUM(H10:H13)</f>
        <v>0</v>
      </c>
      <c r="I14" s="349"/>
      <c r="J14" s="343">
        <f>SUM(J10:J13)</f>
        <v>0</v>
      </c>
      <c r="K14" s="349"/>
      <c r="L14" s="343">
        <f>SUM(L10:L13)</f>
        <v>0</v>
      </c>
      <c r="M14" s="349"/>
      <c r="N14" s="343">
        <f>SUM(N10:N13)</f>
        <v>0</v>
      </c>
      <c r="O14" s="349"/>
      <c r="P14" s="343">
        <f>SUM(P10:P13)</f>
        <v>0</v>
      </c>
      <c r="Q14" s="349"/>
      <c r="R14" s="35"/>
    </row>
    <row r="15" spans="1:18" s="29" customFormat="1" ht="10.5">
      <c r="A15" s="35"/>
      <c r="B15" s="36"/>
      <c r="C15" s="37"/>
      <c r="D15" s="37"/>
      <c r="E15" s="37"/>
      <c r="F15" s="37"/>
      <c r="G15" s="58" t="s">
        <v>329</v>
      </c>
      <c r="H15" s="344" t="e">
        <f>H14/H7</f>
        <v>#DIV/0!</v>
      </c>
      <c r="I15" s="350"/>
      <c r="J15" s="344" t="e">
        <f>J14/J7</f>
        <v>#DIV/0!</v>
      </c>
      <c r="K15" s="350"/>
      <c r="L15" s="344" t="e">
        <f>L14/L7</f>
        <v>#DIV/0!</v>
      </c>
      <c r="M15" s="350"/>
      <c r="N15" s="344" t="e">
        <f>N14/N7</f>
        <v>#DIV/0!</v>
      </c>
      <c r="O15" s="350"/>
      <c r="P15" s="60"/>
      <c r="Q15" s="350"/>
      <c r="R15" s="35"/>
    </row>
    <row r="16" spans="1:18" s="29" customFormat="1" ht="10.5">
      <c r="A16" s="35"/>
      <c r="B16" s="61"/>
      <c r="C16" s="61"/>
      <c r="D16" s="61"/>
      <c r="E16" s="61"/>
      <c r="F16" s="61"/>
      <c r="G16" s="61"/>
      <c r="H16" s="62"/>
      <c r="I16" s="351"/>
      <c r="J16" s="62"/>
      <c r="K16" s="351"/>
      <c r="L16" s="62"/>
      <c r="M16" s="351"/>
      <c r="N16" s="62"/>
      <c r="O16" s="351"/>
      <c r="P16" s="62"/>
      <c r="Q16" s="351"/>
      <c r="R16" s="35"/>
    </row>
    <row r="17" spans="1:18" s="29" customFormat="1" ht="20.5">
      <c r="A17" s="35"/>
      <c r="B17" s="63" t="s">
        <v>29</v>
      </c>
      <c r="C17" s="51" t="s">
        <v>30</v>
      </c>
      <c r="D17" s="51" t="s">
        <v>31</v>
      </c>
      <c r="E17" s="51" t="s">
        <v>32</v>
      </c>
      <c r="F17" s="51" t="s">
        <v>33</v>
      </c>
      <c r="G17" s="51" t="s">
        <v>34</v>
      </c>
      <c r="H17" s="47"/>
      <c r="I17" s="352"/>
      <c r="J17" s="47"/>
      <c r="K17" s="352"/>
      <c r="L17" s="47"/>
      <c r="M17" s="352"/>
      <c r="N17" s="47"/>
      <c r="O17" s="352"/>
      <c r="P17" s="47"/>
      <c r="Q17" s="352"/>
      <c r="R17" s="35"/>
    </row>
    <row r="18" spans="1:18" s="29" customFormat="1" ht="10">
      <c r="A18" s="35"/>
      <c r="B18" s="52"/>
      <c r="C18" s="43"/>
      <c r="D18" s="53"/>
      <c r="E18" s="54"/>
      <c r="F18" s="55"/>
      <c r="G18" s="55"/>
      <c r="H18" s="56"/>
      <c r="I18" s="150"/>
      <c r="J18" s="57"/>
      <c r="K18" s="150"/>
      <c r="L18" s="56"/>
      <c r="M18" s="150"/>
      <c r="N18" s="57"/>
      <c r="O18" s="150"/>
      <c r="P18" s="57">
        <f t="shared" ref="P18:Q21" si="1">H18+J18+L18+N18</f>
        <v>0</v>
      </c>
      <c r="Q18" s="150">
        <f t="shared" si="1"/>
        <v>0</v>
      </c>
      <c r="R18" s="35"/>
    </row>
    <row r="19" spans="1:18" s="29" customFormat="1" ht="10">
      <c r="A19" s="35"/>
      <c r="B19" s="52"/>
      <c r="C19" s="43"/>
      <c r="D19" s="53"/>
      <c r="E19" s="54"/>
      <c r="F19" s="55"/>
      <c r="G19" s="55"/>
      <c r="H19" s="56"/>
      <c r="I19" s="150"/>
      <c r="J19" s="57"/>
      <c r="K19" s="150"/>
      <c r="L19" s="56"/>
      <c r="M19" s="150"/>
      <c r="N19" s="57"/>
      <c r="O19" s="150"/>
      <c r="P19" s="57">
        <f t="shared" si="1"/>
        <v>0</v>
      </c>
      <c r="Q19" s="150">
        <f t="shared" si="1"/>
        <v>0</v>
      </c>
      <c r="R19" s="35"/>
    </row>
    <row r="20" spans="1:18" s="29" customFormat="1" ht="10">
      <c r="A20" s="35"/>
      <c r="B20" s="52"/>
      <c r="C20" s="43"/>
      <c r="D20" s="53"/>
      <c r="E20" s="54"/>
      <c r="F20" s="55"/>
      <c r="G20" s="55"/>
      <c r="H20" s="56"/>
      <c r="I20" s="150"/>
      <c r="J20" s="57"/>
      <c r="K20" s="150"/>
      <c r="L20" s="56"/>
      <c r="M20" s="150"/>
      <c r="N20" s="57"/>
      <c r="O20" s="150"/>
      <c r="P20" s="57">
        <f t="shared" si="1"/>
        <v>0</v>
      </c>
      <c r="Q20" s="150">
        <f t="shared" si="1"/>
        <v>0</v>
      </c>
      <c r="R20" s="35"/>
    </row>
    <row r="21" spans="1:18" s="29" customFormat="1" ht="10">
      <c r="A21" s="35"/>
      <c r="B21" s="52"/>
      <c r="C21" s="43"/>
      <c r="D21" s="53"/>
      <c r="E21" s="54"/>
      <c r="F21" s="55"/>
      <c r="G21" s="55"/>
      <c r="H21" s="56"/>
      <c r="I21" s="150"/>
      <c r="J21" s="57"/>
      <c r="K21" s="150"/>
      <c r="L21" s="56"/>
      <c r="M21" s="150"/>
      <c r="N21" s="57"/>
      <c r="O21" s="150"/>
      <c r="P21" s="57">
        <f t="shared" si="1"/>
        <v>0</v>
      </c>
      <c r="Q21" s="150">
        <f t="shared" si="1"/>
        <v>0</v>
      </c>
      <c r="R21" s="35"/>
    </row>
    <row r="22" spans="1:18" s="29" customFormat="1" ht="10.5">
      <c r="A22" s="35"/>
      <c r="B22" s="36"/>
      <c r="C22" s="37"/>
      <c r="D22" s="37"/>
      <c r="E22" s="37"/>
      <c r="F22" s="37"/>
      <c r="G22" s="58" t="s">
        <v>330</v>
      </c>
      <c r="H22" s="341">
        <f>SUM(H18:H21)</f>
        <v>0</v>
      </c>
      <c r="I22" s="150"/>
      <c r="J22" s="341">
        <f>SUM(J18:J21)</f>
        <v>0</v>
      </c>
      <c r="K22" s="150"/>
      <c r="L22" s="341">
        <f>SUM(L18:L21)</f>
        <v>0</v>
      </c>
      <c r="M22" s="150"/>
      <c r="N22" s="341">
        <f>SUM(N18:N21)</f>
        <v>0</v>
      </c>
      <c r="O22" s="150"/>
      <c r="P22" s="343">
        <f>SUM(P19:P21)</f>
        <v>0</v>
      </c>
      <c r="Q22" s="150"/>
      <c r="R22" s="35"/>
    </row>
    <row r="23" spans="1:18" s="29" customFormat="1" ht="10.5">
      <c r="A23" s="35"/>
      <c r="B23" s="36"/>
      <c r="C23" s="37"/>
      <c r="D23" s="37"/>
      <c r="E23" s="37"/>
      <c r="F23" s="37"/>
      <c r="G23" s="58" t="s">
        <v>331</v>
      </c>
      <c r="H23" s="344" t="e">
        <f>H22/H7</f>
        <v>#DIV/0!</v>
      </c>
      <c r="I23" s="350"/>
      <c r="J23" s="344" t="e">
        <f>J22/J7</f>
        <v>#DIV/0!</v>
      </c>
      <c r="K23" s="350"/>
      <c r="L23" s="344" t="e">
        <f>L22/L7</f>
        <v>#DIV/0!</v>
      </c>
      <c r="M23" s="350"/>
      <c r="N23" s="344" t="e">
        <f>N22/N7</f>
        <v>#DIV/0!</v>
      </c>
      <c r="O23" s="350"/>
      <c r="P23" s="60"/>
      <c r="Q23" s="350"/>
      <c r="R23" s="35"/>
    </row>
    <row r="24" spans="1:18" s="29" customFormat="1" ht="10.5">
      <c r="A24" s="35"/>
      <c r="B24" s="61"/>
      <c r="C24" s="61"/>
      <c r="D24" s="61"/>
      <c r="E24" s="61"/>
      <c r="F24" s="61"/>
      <c r="G24" s="61"/>
      <c r="H24" s="64"/>
      <c r="I24" s="351"/>
      <c r="J24" s="64"/>
      <c r="K24" s="351"/>
      <c r="L24" s="64"/>
      <c r="M24" s="351"/>
      <c r="N24" s="64"/>
      <c r="O24" s="351"/>
      <c r="P24" s="64"/>
      <c r="Q24" s="351"/>
      <c r="R24" s="35"/>
    </row>
    <row r="25" spans="1:18" s="29" customFormat="1" ht="20.5">
      <c r="A25" s="35"/>
      <c r="B25" s="50" t="s">
        <v>35</v>
      </c>
      <c r="C25" s="43"/>
      <c r="D25" s="43"/>
      <c r="E25" s="51" t="s">
        <v>11</v>
      </c>
      <c r="F25" s="51" t="s">
        <v>31</v>
      </c>
      <c r="G25" s="51" t="s">
        <v>36</v>
      </c>
      <c r="H25" s="65"/>
      <c r="I25" s="348"/>
      <c r="J25" s="46"/>
      <c r="K25" s="348"/>
      <c r="L25" s="65"/>
      <c r="M25" s="348"/>
      <c r="N25" s="46"/>
      <c r="O25" s="348"/>
      <c r="P25" s="46"/>
      <c r="Q25" s="348"/>
      <c r="R25" s="35"/>
    </row>
    <row r="26" spans="1:18" s="29" customFormat="1" ht="10">
      <c r="A26" s="35"/>
      <c r="B26" s="52"/>
      <c r="C26" s="43"/>
      <c r="D26" s="53"/>
      <c r="E26" s="54"/>
      <c r="F26" s="55"/>
      <c r="G26" s="55"/>
      <c r="H26" s="56"/>
      <c r="I26" s="150"/>
      <c r="J26" s="57"/>
      <c r="K26" s="150"/>
      <c r="L26" s="56"/>
      <c r="M26" s="150"/>
      <c r="N26" s="57"/>
      <c r="O26" s="150"/>
      <c r="P26" s="57">
        <f t="shared" ref="P26:Q29" si="2">H26+J26+L26+N26</f>
        <v>0</v>
      </c>
      <c r="Q26" s="150">
        <f t="shared" si="2"/>
        <v>0</v>
      </c>
      <c r="R26" s="35"/>
    </row>
    <row r="27" spans="1:18" s="29" customFormat="1" ht="10">
      <c r="A27" s="35"/>
      <c r="B27" s="52"/>
      <c r="C27" s="43"/>
      <c r="D27" s="53"/>
      <c r="E27" s="54"/>
      <c r="F27" s="55"/>
      <c r="G27" s="55"/>
      <c r="H27" s="56"/>
      <c r="I27" s="150"/>
      <c r="J27" s="57"/>
      <c r="K27" s="150"/>
      <c r="L27" s="56"/>
      <c r="M27" s="150"/>
      <c r="N27" s="57"/>
      <c r="O27" s="150"/>
      <c r="P27" s="57">
        <f t="shared" si="2"/>
        <v>0</v>
      </c>
      <c r="Q27" s="150">
        <f t="shared" si="2"/>
        <v>0</v>
      </c>
      <c r="R27" s="35"/>
    </row>
    <row r="28" spans="1:18" s="29" customFormat="1" ht="10">
      <c r="A28" s="35"/>
      <c r="B28" s="52"/>
      <c r="C28" s="43"/>
      <c r="D28" s="53"/>
      <c r="E28" s="54"/>
      <c r="F28" s="55"/>
      <c r="G28" s="55"/>
      <c r="H28" s="56"/>
      <c r="I28" s="150"/>
      <c r="J28" s="57"/>
      <c r="K28" s="150"/>
      <c r="L28" s="56"/>
      <c r="M28" s="150"/>
      <c r="N28" s="57"/>
      <c r="O28" s="150"/>
      <c r="P28" s="57">
        <f t="shared" si="2"/>
        <v>0</v>
      </c>
      <c r="Q28" s="150">
        <f t="shared" si="2"/>
        <v>0</v>
      </c>
      <c r="R28" s="35"/>
    </row>
    <row r="29" spans="1:18" s="29" customFormat="1" ht="10">
      <c r="A29" s="35"/>
      <c r="B29" s="52"/>
      <c r="C29" s="43"/>
      <c r="D29" s="53"/>
      <c r="E29" s="54"/>
      <c r="F29" s="55"/>
      <c r="G29" s="55"/>
      <c r="H29" s="56"/>
      <c r="I29" s="150"/>
      <c r="J29" s="57"/>
      <c r="K29" s="150"/>
      <c r="L29" s="56"/>
      <c r="M29" s="150"/>
      <c r="N29" s="57"/>
      <c r="O29" s="150"/>
      <c r="P29" s="57">
        <f t="shared" si="2"/>
        <v>0</v>
      </c>
      <c r="Q29" s="150">
        <f t="shared" si="2"/>
        <v>0</v>
      </c>
      <c r="R29" s="35"/>
    </row>
    <row r="30" spans="1:18" s="35" customFormat="1" ht="10.5">
      <c r="B30" s="36"/>
      <c r="C30" s="37"/>
      <c r="D30" s="37"/>
      <c r="E30" s="37"/>
      <c r="F30" s="37"/>
      <c r="G30" s="58" t="s">
        <v>332</v>
      </c>
      <c r="H30" s="343">
        <f>SUM(H26:H29)</f>
        <v>0</v>
      </c>
      <c r="I30" s="349"/>
      <c r="J30" s="343">
        <f>SUM(J26:J29)</f>
        <v>0</v>
      </c>
      <c r="K30" s="349"/>
      <c r="L30" s="343">
        <f>SUM(L26:L29)</f>
        <v>0</v>
      </c>
      <c r="M30" s="349"/>
      <c r="N30" s="343">
        <f>SUM(N26:N29)</f>
        <v>0</v>
      </c>
      <c r="O30" s="349"/>
      <c r="P30" s="343">
        <f>SUM(P26:P29)</f>
        <v>0</v>
      </c>
      <c r="Q30" s="349"/>
    </row>
    <row r="31" spans="1:18" s="29" customFormat="1" ht="10.5">
      <c r="A31" s="35"/>
      <c r="B31" s="36"/>
      <c r="C31" s="37"/>
      <c r="D31" s="37"/>
      <c r="E31" s="37"/>
      <c r="F31" s="37"/>
      <c r="G31" s="58" t="s">
        <v>333</v>
      </c>
      <c r="H31" s="344" t="e">
        <f>H30/H7</f>
        <v>#DIV/0!</v>
      </c>
      <c r="I31" s="350"/>
      <c r="J31" s="344" t="e">
        <f>J30/J7</f>
        <v>#DIV/0!</v>
      </c>
      <c r="K31" s="350"/>
      <c r="L31" s="344" t="e">
        <f>L30/L7</f>
        <v>#DIV/0!</v>
      </c>
      <c r="M31" s="350"/>
      <c r="N31" s="344" t="e">
        <f>N30/N7</f>
        <v>#DIV/0!</v>
      </c>
      <c r="O31" s="350"/>
      <c r="P31" s="60"/>
      <c r="Q31" s="350"/>
      <c r="R31" s="35"/>
    </row>
    <row r="32" spans="1:18" s="29" customFormat="1" ht="10.5">
      <c r="A32" s="35"/>
      <c r="B32" s="149"/>
      <c r="C32" s="149"/>
      <c r="D32" s="149"/>
      <c r="E32" s="149"/>
      <c r="F32" s="149"/>
      <c r="G32" s="61"/>
      <c r="H32" s="62"/>
      <c r="I32" s="351"/>
      <c r="J32" s="62"/>
      <c r="K32" s="351"/>
      <c r="L32" s="62"/>
      <c r="M32" s="351"/>
      <c r="N32" s="62"/>
      <c r="O32" s="351"/>
      <c r="P32" s="62"/>
      <c r="Q32" s="351"/>
      <c r="R32" s="35"/>
    </row>
    <row r="33" spans="1:18" s="29" customFormat="1" ht="10.5">
      <c r="A33" s="35"/>
      <c r="B33" s="50" t="s">
        <v>37</v>
      </c>
      <c r="C33" s="43"/>
      <c r="D33" s="43" t="s">
        <v>310</v>
      </c>
      <c r="E33" s="51" t="s">
        <v>11</v>
      </c>
      <c r="F33" s="51" t="s">
        <v>38</v>
      </c>
      <c r="G33" s="51" t="s">
        <v>39</v>
      </c>
      <c r="H33" s="65"/>
      <c r="I33" s="348"/>
      <c r="J33" s="46"/>
      <c r="K33" s="348"/>
      <c r="L33" s="65"/>
      <c r="M33" s="348"/>
      <c r="N33" s="46"/>
      <c r="O33" s="348"/>
      <c r="P33" s="46"/>
      <c r="Q33" s="348"/>
      <c r="R33" s="35"/>
    </row>
    <row r="34" spans="1:18" s="29" customFormat="1" ht="10">
      <c r="A34" s="35"/>
      <c r="B34" s="52"/>
      <c r="C34" s="43"/>
      <c r="D34" s="339"/>
      <c r="E34" s="338"/>
      <c r="F34" s="55"/>
      <c r="G34" s="340"/>
      <c r="H34" s="341"/>
      <c r="I34" s="150"/>
      <c r="J34" s="57"/>
      <c r="K34" s="150"/>
      <c r="L34" s="56"/>
      <c r="M34" s="150"/>
      <c r="N34" s="57"/>
      <c r="O34" s="150"/>
      <c r="P34" s="341">
        <f t="shared" ref="P34:Q37" si="3">H34+J34+L34+N34</f>
        <v>0</v>
      </c>
      <c r="Q34" s="150">
        <f t="shared" si="3"/>
        <v>0</v>
      </c>
      <c r="R34" s="35"/>
    </row>
    <row r="35" spans="1:18" s="29" customFormat="1" ht="10">
      <c r="A35" s="35"/>
      <c r="B35" s="52"/>
      <c r="C35" s="43"/>
      <c r="D35" s="53"/>
      <c r="E35" s="54"/>
      <c r="F35" s="55"/>
      <c r="G35" s="55"/>
      <c r="H35" s="56"/>
      <c r="I35" s="150"/>
      <c r="J35" s="57"/>
      <c r="K35" s="150"/>
      <c r="L35" s="56"/>
      <c r="M35" s="150"/>
      <c r="N35" s="57"/>
      <c r="O35" s="150"/>
      <c r="P35" s="57">
        <f t="shared" si="3"/>
        <v>0</v>
      </c>
      <c r="Q35" s="150">
        <f t="shared" si="3"/>
        <v>0</v>
      </c>
      <c r="R35" s="35"/>
    </row>
    <row r="36" spans="1:18" s="29" customFormat="1" ht="10">
      <c r="A36" s="35"/>
      <c r="B36" s="52"/>
      <c r="C36" s="43"/>
      <c r="D36" s="53"/>
      <c r="E36" s="54"/>
      <c r="F36" s="55"/>
      <c r="G36" s="55"/>
      <c r="H36" s="56"/>
      <c r="I36" s="150"/>
      <c r="J36" s="57"/>
      <c r="K36" s="150"/>
      <c r="L36" s="56"/>
      <c r="M36" s="150"/>
      <c r="N36" s="57"/>
      <c r="O36" s="150"/>
      <c r="P36" s="57">
        <f t="shared" si="3"/>
        <v>0</v>
      </c>
      <c r="Q36" s="150">
        <f t="shared" si="3"/>
        <v>0</v>
      </c>
      <c r="R36" s="35"/>
    </row>
    <row r="37" spans="1:18" s="29" customFormat="1" ht="10">
      <c r="A37" s="35"/>
      <c r="B37" s="52"/>
      <c r="C37" s="43"/>
      <c r="D37" s="53"/>
      <c r="E37" s="54"/>
      <c r="F37" s="55"/>
      <c r="G37" s="55"/>
      <c r="H37" s="56"/>
      <c r="I37" s="150"/>
      <c r="J37" s="57"/>
      <c r="K37" s="150"/>
      <c r="L37" s="56"/>
      <c r="M37" s="150"/>
      <c r="N37" s="57"/>
      <c r="O37" s="150"/>
      <c r="P37" s="57">
        <f t="shared" si="3"/>
        <v>0</v>
      </c>
      <c r="Q37" s="150">
        <f t="shared" si="3"/>
        <v>0</v>
      </c>
      <c r="R37" s="35"/>
    </row>
    <row r="38" spans="1:18" s="29" customFormat="1" ht="10.5">
      <c r="A38" s="35"/>
      <c r="B38" s="36"/>
      <c r="C38" s="37"/>
      <c r="D38" s="37"/>
      <c r="E38" s="37"/>
      <c r="F38" s="37"/>
      <c r="G38" s="58" t="s">
        <v>334</v>
      </c>
      <c r="H38" s="343">
        <f>SUM(H34:H37)</f>
        <v>0</v>
      </c>
      <c r="I38" s="349"/>
      <c r="J38" s="343">
        <f>SUM(J34:J37)</f>
        <v>0</v>
      </c>
      <c r="K38" s="349"/>
      <c r="L38" s="343">
        <f>SUM(L34:L37)</f>
        <v>0</v>
      </c>
      <c r="M38" s="349"/>
      <c r="N38" s="343">
        <f>SUM(N34:N37)</f>
        <v>0</v>
      </c>
      <c r="O38" s="349"/>
      <c r="P38" s="343">
        <f>SUM(P34:P37)</f>
        <v>0</v>
      </c>
      <c r="Q38" s="349"/>
      <c r="R38" s="35"/>
    </row>
    <row r="39" spans="1:18" s="29" customFormat="1" ht="10.5">
      <c r="A39" s="35"/>
      <c r="B39" s="36"/>
      <c r="C39" s="37"/>
      <c r="D39" s="37"/>
      <c r="E39" s="37"/>
      <c r="F39" s="37"/>
      <c r="G39" s="58" t="s">
        <v>335</v>
      </c>
      <c r="H39" s="344" t="e">
        <f>H38/H7</f>
        <v>#DIV/0!</v>
      </c>
      <c r="I39" s="350"/>
      <c r="J39" s="344" t="e">
        <f>J38/J7</f>
        <v>#DIV/0!</v>
      </c>
      <c r="K39" s="350"/>
      <c r="L39" s="344" t="e">
        <f>L38/L7</f>
        <v>#DIV/0!</v>
      </c>
      <c r="M39" s="350"/>
      <c r="N39" s="344" t="e">
        <f>N38/N7</f>
        <v>#DIV/0!</v>
      </c>
      <c r="O39" s="350"/>
      <c r="P39" s="60"/>
      <c r="Q39" s="350"/>
      <c r="R39" s="35"/>
    </row>
    <row r="40" spans="1:18" s="29" customFormat="1" ht="10.5">
      <c r="A40" s="35"/>
      <c r="B40" s="149"/>
      <c r="C40" s="149"/>
      <c r="D40" s="149"/>
      <c r="E40" s="149"/>
      <c r="F40" s="149"/>
      <c r="G40" s="61"/>
      <c r="H40" s="62"/>
      <c r="I40" s="351"/>
      <c r="J40" s="62"/>
      <c r="K40" s="351"/>
      <c r="L40" s="62"/>
      <c r="M40" s="351"/>
      <c r="N40" s="62"/>
      <c r="O40" s="351"/>
      <c r="P40" s="62"/>
      <c r="Q40" s="351"/>
      <c r="R40" s="35"/>
    </row>
    <row r="41" spans="1:18" s="29" customFormat="1" ht="10.5">
      <c r="A41" s="35"/>
      <c r="B41" s="61"/>
      <c r="C41" s="61"/>
      <c r="D41" s="61"/>
      <c r="E41" s="61"/>
      <c r="F41" s="61"/>
      <c r="G41" s="61"/>
      <c r="H41" s="64"/>
      <c r="I41" s="351"/>
      <c r="J41" s="64"/>
      <c r="K41" s="351"/>
      <c r="L41" s="64"/>
      <c r="M41" s="351"/>
      <c r="N41" s="64"/>
      <c r="O41" s="351"/>
      <c r="P41" s="64"/>
      <c r="Q41" s="351"/>
      <c r="R41" s="35"/>
    </row>
    <row r="42" spans="1:18" s="29" customFormat="1" ht="10.5">
      <c r="A42" s="35"/>
      <c r="B42" s="50" t="s">
        <v>201</v>
      </c>
      <c r="C42" s="43" t="s">
        <v>118</v>
      </c>
      <c r="D42" s="43" t="s">
        <v>119</v>
      </c>
      <c r="E42" s="51" t="s">
        <v>11</v>
      </c>
      <c r="F42" s="51" t="s">
        <v>38</v>
      </c>
      <c r="G42" s="51" t="s">
        <v>39</v>
      </c>
      <c r="H42" s="65"/>
      <c r="I42" s="348"/>
      <c r="J42" s="46"/>
      <c r="K42" s="348"/>
      <c r="L42" s="65"/>
      <c r="M42" s="348"/>
      <c r="N42" s="46"/>
      <c r="O42" s="348"/>
      <c r="P42" s="46"/>
      <c r="Q42" s="348"/>
      <c r="R42" s="35"/>
    </row>
    <row r="43" spans="1:18" s="29" customFormat="1" ht="10">
      <c r="A43" s="35"/>
      <c r="B43" s="52"/>
      <c r="C43" s="43"/>
      <c r="D43" s="53"/>
      <c r="E43" s="338"/>
      <c r="F43" s="55"/>
      <c r="G43" s="340"/>
      <c r="H43" s="341"/>
      <c r="I43" s="150"/>
      <c r="J43" s="57"/>
      <c r="K43" s="150"/>
      <c r="L43" s="56"/>
      <c r="M43" s="150"/>
      <c r="N43" s="57"/>
      <c r="O43" s="150"/>
      <c r="P43" s="341">
        <f t="shared" ref="P43:Q46" si="4">H43+J43+L43+N43</f>
        <v>0</v>
      </c>
      <c r="Q43" s="150">
        <f t="shared" si="4"/>
        <v>0</v>
      </c>
      <c r="R43" s="35"/>
    </row>
    <row r="44" spans="1:18" s="29" customFormat="1" ht="10">
      <c r="A44" s="35"/>
      <c r="B44" s="52"/>
      <c r="C44" s="43"/>
      <c r="D44" s="53"/>
      <c r="E44" s="55"/>
      <c r="F44" s="55"/>
      <c r="G44" s="340"/>
      <c r="H44" s="56"/>
      <c r="I44" s="150"/>
      <c r="J44" s="57"/>
      <c r="K44" s="150"/>
      <c r="L44" s="56"/>
      <c r="M44" s="150"/>
      <c r="N44" s="57"/>
      <c r="O44" s="150"/>
      <c r="P44" s="57">
        <f t="shared" si="4"/>
        <v>0</v>
      </c>
      <c r="Q44" s="150">
        <f t="shared" si="4"/>
        <v>0</v>
      </c>
      <c r="R44" s="35"/>
    </row>
    <row r="45" spans="1:18" s="29" customFormat="1" ht="10">
      <c r="A45" s="35"/>
      <c r="B45" s="52"/>
      <c r="C45" s="43"/>
      <c r="D45" s="53"/>
      <c r="E45" s="55"/>
      <c r="F45" s="55"/>
      <c r="G45" s="340"/>
      <c r="H45" s="56"/>
      <c r="I45" s="150"/>
      <c r="J45" s="57"/>
      <c r="K45" s="150"/>
      <c r="L45" s="56"/>
      <c r="M45" s="150"/>
      <c r="N45" s="57"/>
      <c r="O45" s="150"/>
      <c r="P45" s="57">
        <f t="shared" si="4"/>
        <v>0</v>
      </c>
      <c r="Q45" s="150">
        <f t="shared" si="4"/>
        <v>0</v>
      </c>
      <c r="R45" s="35"/>
    </row>
    <row r="46" spans="1:18" s="29" customFormat="1" ht="10">
      <c r="A46" s="35"/>
      <c r="B46" s="52"/>
      <c r="C46" s="43"/>
      <c r="D46" s="53"/>
      <c r="E46" s="54"/>
      <c r="F46" s="55"/>
      <c r="G46" s="55"/>
      <c r="H46" s="56"/>
      <c r="I46" s="150"/>
      <c r="J46" s="57"/>
      <c r="K46" s="150"/>
      <c r="L46" s="56"/>
      <c r="M46" s="150"/>
      <c r="N46" s="57"/>
      <c r="O46" s="150"/>
      <c r="P46" s="57">
        <f t="shared" si="4"/>
        <v>0</v>
      </c>
      <c r="Q46" s="150">
        <f t="shared" si="4"/>
        <v>0</v>
      </c>
      <c r="R46" s="35"/>
    </row>
    <row r="47" spans="1:18" s="29" customFormat="1" ht="10.5">
      <c r="A47" s="35"/>
      <c r="B47" s="36"/>
      <c r="C47" s="37"/>
      <c r="D47" s="37"/>
      <c r="E47" s="37"/>
      <c r="F47" s="37"/>
      <c r="G47" s="58" t="s">
        <v>336</v>
      </c>
      <c r="H47" s="343">
        <f>SUM(H43:H46)</f>
        <v>0</v>
      </c>
      <c r="I47" s="349"/>
      <c r="J47" s="343">
        <f>SUM(J43:J46)</f>
        <v>0</v>
      </c>
      <c r="K47" s="349"/>
      <c r="L47" s="343">
        <f>SUM(L43:L46)</f>
        <v>0</v>
      </c>
      <c r="M47" s="349"/>
      <c r="N47" s="343">
        <f>SUM(N43:N46)</f>
        <v>0</v>
      </c>
      <c r="O47" s="349"/>
      <c r="P47" s="343">
        <f>SUM(P43:P46)</f>
        <v>0</v>
      </c>
      <c r="Q47" s="349"/>
      <c r="R47" s="35"/>
    </row>
    <row r="48" spans="1:18" s="29" customFormat="1" ht="10.5">
      <c r="A48" s="35"/>
      <c r="B48" s="36"/>
      <c r="C48" s="37"/>
      <c r="D48" s="37"/>
      <c r="E48" s="37"/>
      <c r="F48" s="37"/>
      <c r="G48" s="58" t="s">
        <v>337</v>
      </c>
      <c r="H48" s="344" t="e">
        <f>H47/H7</f>
        <v>#DIV/0!</v>
      </c>
      <c r="I48" s="350"/>
      <c r="J48" s="344" t="e">
        <f>J47/J7</f>
        <v>#DIV/0!</v>
      </c>
      <c r="K48" s="350"/>
      <c r="L48" s="344" t="e">
        <f>L47/L7</f>
        <v>#DIV/0!</v>
      </c>
      <c r="M48" s="350"/>
      <c r="N48" s="344" t="e">
        <f>N47/N7</f>
        <v>#DIV/0!</v>
      </c>
      <c r="O48" s="350"/>
      <c r="P48" s="60"/>
      <c r="Q48" s="350"/>
      <c r="R48" s="35"/>
    </row>
    <row r="49" spans="1:18" s="29" customFormat="1" ht="10.5">
      <c r="A49" s="35"/>
      <c r="B49" s="61"/>
      <c r="C49" s="61"/>
      <c r="D49" s="61"/>
      <c r="E49" s="61"/>
      <c r="F49" s="61"/>
      <c r="G49" s="61"/>
      <c r="H49" s="64"/>
      <c r="I49" s="351"/>
      <c r="J49" s="64"/>
      <c r="K49" s="351"/>
      <c r="L49" s="64"/>
      <c r="M49" s="351"/>
      <c r="N49" s="64"/>
      <c r="O49" s="351"/>
      <c r="P49" s="64"/>
      <c r="Q49" s="351"/>
      <c r="R49" s="35"/>
    </row>
    <row r="50" spans="1:18" s="29" customFormat="1" ht="10.5">
      <c r="A50" s="35"/>
      <c r="B50" s="50" t="s">
        <v>349</v>
      </c>
      <c r="C50" s="43"/>
      <c r="D50" s="43"/>
      <c r="E50" s="51" t="s">
        <v>11</v>
      </c>
      <c r="F50" s="51" t="s">
        <v>38</v>
      </c>
      <c r="G50" s="51" t="s">
        <v>39</v>
      </c>
      <c r="H50" s="65"/>
      <c r="I50" s="348"/>
      <c r="J50" s="46"/>
      <c r="K50" s="348"/>
      <c r="L50" s="65"/>
      <c r="M50" s="348"/>
      <c r="N50" s="46"/>
      <c r="O50" s="348"/>
      <c r="P50" s="46"/>
      <c r="Q50" s="348"/>
      <c r="R50" s="35"/>
    </row>
    <row r="51" spans="1:18" s="29" customFormat="1" ht="10">
      <c r="A51" s="35"/>
      <c r="B51" s="52"/>
      <c r="C51" s="43"/>
      <c r="D51" s="53"/>
      <c r="E51" s="54"/>
      <c r="F51" s="55"/>
      <c r="G51" s="55"/>
      <c r="H51" s="56"/>
      <c r="I51" s="150"/>
      <c r="J51" s="57"/>
      <c r="K51" s="150"/>
      <c r="L51" s="56"/>
      <c r="M51" s="150"/>
      <c r="N51" s="57"/>
      <c r="O51" s="150"/>
      <c r="P51" s="57">
        <f t="shared" ref="P51:Q54" si="5">H51+J51+L51+N51</f>
        <v>0</v>
      </c>
      <c r="Q51" s="150">
        <f t="shared" si="5"/>
        <v>0</v>
      </c>
      <c r="R51" s="35"/>
    </row>
    <row r="52" spans="1:18" s="28" customFormat="1" ht="10">
      <c r="A52" s="35"/>
      <c r="B52" s="52"/>
      <c r="C52" s="43"/>
      <c r="D52" s="53"/>
      <c r="E52" s="54"/>
      <c r="F52" s="55"/>
      <c r="G52" s="55"/>
      <c r="H52" s="56"/>
      <c r="I52" s="150"/>
      <c r="J52" s="57"/>
      <c r="K52" s="150"/>
      <c r="L52" s="56"/>
      <c r="M52" s="150"/>
      <c r="N52" s="57"/>
      <c r="O52" s="150"/>
      <c r="P52" s="57">
        <f t="shared" si="5"/>
        <v>0</v>
      </c>
      <c r="Q52" s="150">
        <f t="shared" si="5"/>
        <v>0</v>
      </c>
      <c r="R52" s="35"/>
    </row>
    <row r="53" spans="1:18" s="29" customFormat="1" ht="10">
      <c r="A53" s="35"/>
      <c r="B53" s="52"/>
      <c r="C53" s="43"/>
      <c r="D53" s="53"/>
      <c r="E53" s="54"/>
      <c r="F53" s="55"/>
      <c r="G53" s="55"/>
      <c r="H53" s="56"/>
      <c r="I53" s="150"/>
      <c r="J53" s="57"/>
      <c r="K53" s="150"/>
      <c r="L53" s="56"/>
      <c r="M53" s="150"/>
      <c r="N53" s="57"/>
      <c r="O53" s="150"/>
      <c r="P53" s="57">
        <f t="shared" si="5"/>
        <v>0</v>
      </c>
      <c r="Q53" s="150">
        <f t="shared" si="5"/>
        <v>0</v>
      </c>
      <c r="R53" s="35"/>
    </row>
    <row r="54" spans="1:18" s="29" customFormat="1" ht="10">
      <c r="A54" s="35"/>
      <c r="B54" s="52"/>
      <c r="C54" s="43"/>
      <c r="D54" s="53"/>
      <c r="E54" s="54"/>
      <c r="F54" s="55"/>
      <c r="G54" s="55"/>
      <c r="H54" s="56"/>
      <c r="I54" s="150"/>
      <c r="J54" s="57"/>
      <c r="K54" s="150"/>
      <c r="L54" s="56"/>
      <c r="M54" s="150"/>
      <c r="N54" s="57"/>
      <c r="O54" s="150"/>
      <c r="P54" s="57">
        <f t="shared" si="5"/>
        <v>0</v>
      </c>
      <c r="Q54" s="150">
        <f t="shared" si="5"/>
        <v>0</v>
      </c>
      <c r="R54" s="35"/>
    </row>
    <row r="55" spans="1:18" s="29" customFormat="1" ht="10.5">
      <c r="A55" s="35"/>
      <c r="B55" s="36"/>
      <c r="C55" s="37"/>
      <c r="D55" s="37"/>
      <c r="E55" s="37"/>
      <c r="F55" s="37"/>
      <c r="G55" s="58" t="s">
        <v>338</v>
      </c>
      <c r="H55" s="343">
        <f>SUM(H51:H54)</f>
        <v>0</v>
      </c>
      <c r="I55" s="349"/>
      <c r="J55" s="343">
        <f>SUM(J51:J54)</f>
        <v>0</v>
      </c>
      <c r="K55" s="349"/>
      <c r="L55" s="343">
        <f>SUM(L51:L54)</f>
        <v>0</v>
      </c>
      <c r="M55" s="349"/>
      <c r="N55" s="343">
        <f>SUM(N51:N54)</f>
        <v>0</v>
      </c>
      <c r="O55" s="349"/>
      <c r="P55" s="59">
        <f>SUM(P51:P54)</f>
        <v>0</v>
      </c>
      <c r="Q55" s="349"/>
      <c r="R55" s="35"/>
    </row>
    <row r="56" spans="1:18" s="29" customFormat="1" ht="10.5">
      <c r="A56" s="35"/>
      <c r="B56" s="36"/>
      <c r="C56" s="37"/>
      <c r="D56" s="37"/>
      <c r="E56" s="37"/>
      <c r="F56" s="37"/>
      <c r="G56" s="58" t="s">
        <v>339</v>
      </c>
      <c r="H56" s="344" t="e">
        <f>H55/H7</f>
        <v>#DIV/0!</v>
      </c>
      <c r="I56" s="350"/>
      <c r="J56" s="344" t="e">
        <f>J55/J7</f>
        <v>#DIV/0!</v>
      </c>
      <c r="K56" s="350"/>
      <c r="L56" s="344" t="e">
        <f>L55/L7</f>
        <v>#DIV/0!</v>
      </c>
      <c r="M56" s="350"/>
      <c r="N56" s="344" t="e">
        <f>N55/N7</f>
        <v>#DIV/0!</v>
      </c>
      <c r="O56" s="350"/>
      <c r="P56" s="60"/>
      <c r="Q56" s="350"/>
      <c r="R56" s="35"/>
    </row>
    <row r="57" spans="1:18" s="29" customFormat="1" ht="10.5">
      <c r="A57" s="35"/>
      <c r="B57" s="61"/>
      <c r="C57" s="61"/>
      <c r="D57" s="61"/>
      <c r="E57" s="61"/>
      <c r="F57" s="61"/>
      <c r="G57" s="61"/>
      <c r="H57" s="64"/>
      <c r="I57" s="351"/>
      <c r="J57" s="64"/>
      <c r="K57" s="351"/>
      <c r="L57" s="64"/>
      <c r="M57" s="351"/>
      <c r="N57" s="64"/>
      <c r="O57" s="351"/>
      <c r="P57" s="64"/>
      <c r="Q57" s="351"/>
      <c r="R57" s="35"/>
    </row>
    <row r="58" spans="1:18" s="29" customFormat="1" ht="10.5">
      <c r="A58" s="35"/>
      <c r="B58" s="50" t="s">
        <v>327</v>
      </c>
      <c r="C58" s="43"/>
      <c r="D58" s="43"/>
      <c r="E58" s="51" t="s">
        <v>11</v>
      </c>
      <c r="F58" s="51" t="s">
        <v>38</v>
      </c>
      <c r="G58" s="51" t="s">
        <v>39</v>
      </c>
      <c r="H58" s="65"/>
      <c r="I58" s="348"/>
      <c r="J58" s="46"/>
      <c r="K58" s="348"/>
      <c r="L58" s="65"/>
      <c r="M58" s="348"/>
      <c r="N58" s="46"/>
      <c r="O58" s="348"/>
      <c r="P58" s="46"/>
      <c r="Q58" s="348"/>
      <c r="R58" s="35"/>
    </row>
    <row r="59" spans="1:18" s="29" customFormat="1" ht="10">
      <c r="A59" s="35"/>
      <c r="B59" s="52"/>
      <c r="C59" s="43"/>
      <c r="D59" s="53"/>
      <c r="E59" s="338"/>
      <c r="F59" s="55"/>
      <c r="G59" s="340"/>
      <c r="H59" s="341"/>
      <c r="I59" s="150"/>
      <c r="J59" s="57"/>
      <c r="K59" s="150"/>
      <c r="L59" s="56"/>
      <c r="M59" s="150"/>
      <c r="N59" s="57"/>
      <c r="O59" s="150"/>
      <c r="P59" s="341">
        <f t="shared" ref="P59:Q62" si="6">H59+J59+L59+N59</f>
        <v>0</v>
      </c>
      <c r="Q59" s="150">
        <f t="shared" si="6"/>
        <v>0</v>
      </c>
      <c r="R59" s="35"/>
    </row>
    <row r="60" spans="1:18" s="29" customFormat="1" ht="10">
      <c r="A60" s="35"/>
      <c r="B60" s="52"/>
      <c r="C60" s="43"/>
      <c r="D60" s="53"/>
      <c r="E60" s="55"/>
      <c r="F60" s="55"/>
      <c r="G60" s="340"/>
      <c r="H60" s="56"/>
      <c r="I60" s="150"/>
      <c r="J60" s="57"/>
      <c r="K60" s="150"/>
      <c r="L60" s="56"/>
      <c r="M60" s="150"/>
      <c r="N60" s="57"/>
      <c r="O60" s="150"/>
      <c r="P60" s="57">
        <f t="shared" si="6"/>
        <v>0</v>
      </c>
      <c r="Q60" s="150">
        <f t="shared" si="6"/>
        <v>0</v>
      </c>
      <c r="R60" s="35"/>
    </row>
    <row r="61" spans="1:18" s="29" customFormat="1" ht="10">
      <c r="A61" s="35"/>
      <c r="B61" s="52"/>
      <c r="C61" s="43"/>
      <c r="D61" s="53"/>
      <c r="E61" s="54"/>
      <c r="F61" s="55"/>
      <c r="G61" s="55"/>
      <c r="H61" s="56"/>
      <c r="I61" s="150"/>
      <c r="J61" s="57"/>
      <c r="K61" s="150"/>
      <c r="L61" s="56"/>
      <c r="M61" s="150"/>
      <c r="N61" s="57"/>
      <c r="O61" s="150"/>
      <c r="P61" s="57">
        <f t="shared" si="6"/>
        <v>0</v>
      </c>
      <c r="Q61" s="150">
        <f t="shared" si="6"/>
        <v>0</v>
      </c>
      <c r="R61" s="35"/>
    </row>
    <row r="62" spans="1:18" s="29" customFormat="1" ht="10">
      <c r="A62" s="35"/>
      <c r="B62" s="52"/>
      <c r="C62" s="43"/>
      <c r="D62" s="53"/>
      <c r="E62" s="54"/>
      <c r="F62" s="55"/>
      <c r="G62" s="55"/>
      <c r="H62" s="56"/>
      <c r="I62" s="150"/>
      <c r="J62" s="57"/>
      <c r="K62" s="150"/>
      <c r="L62" s="56"/>
      <c r="M62" s="150"/>
      <c r="N62" s="57"/>
      <c r="O62" s="150"/>
      <c r="P62" s="57">
        <f t="shared" si="6"/>
        <v>0</v>
      </c>
      <c r="Q62" s="150">
        <f t="shared" si="6"/>
        <v>0</v>
      </c>
      <c r="R62" s="35"/>
    </row>
    <row r="63" spans="1:18" s="29" customFormat="1" ht="10.5">
      <c r="A63" s="35"/>
      <c r="B63" s="36"/>
      <c r="C63" s="37"/>
      <c r="D63" s="37"/>
      <c r="E63" s="37"/>
      <c r="F63" s="37"/>
      <c r="G63" s="58" t="s">
        <v>340</v>
      </c>
      <c r="H63" s="343">
        <f>SUM(H59:H62)</f>
        <v>0</v>
      </c>
      <c r="I63" s="349"/>
      <c r="J63" s="343">
        <f>SUM(J59:J62)</f>
        <v>0</v>
      </c>
      <c r="K63" s="349"/>
      <c r="L63" s="343">
        <f>SUM(L59:L62)</f>
        <v>0</v>
      </c>
      <c r="M63" s="349"/>
      <c r="N63" s="343">
        <f>SUM(N59:N62)</f>
        <v>0</v>
      </c>
      <c r="O63" s="349"/>
      <c r="P63" s="343">
        <f>SUM(P59:P62)</f>
        <v>0</v>
      </c>
      <c r="Q63" s="349"/>
      <c r="R63" s="35"/>
    </row>
    <row r="64" spans="1:18" s="29" customFormat="1" ht="10.5">
      <c r="A64" s="35"/>
      <c r="B64" s="36"/>
      <c r="C64" s="37"/>
      <c r="D64" s="37"/>
      <c r="E64" s="37"/>
      <c r="F64" s="37"/>
      <c r="G64" s="58" t="s">
        <v>341</v>
      </c>
      <c r="H64" s="344" t="e">
        <f>H63/H7</f>
        <v>#DIV/0!</v>
      </c>
      <c r="I64" s="350"/>
      <c r="J64" s="344" t="e">
        <f>J63/J7</f>
        <v>#DIV/0!</v>
      </c>
      <c r="K64" s="350"/>
      <c r="L64" s="344" t="e">
        <f>L63/L7</f>
        <v>#DIV/0!</v>
      </c>
      <c r="M64" s="350"/>
      <c r="N64" s="344" t="e">
        <f>N63/N7</f>
        <v>#DIV/0!</v>
      </c>
      <c r="O64" s="350"/>
      <c r="P64" s="60"/>
      <c r="Q64" s="350"/>
      <c r="R64" s="35"/>
    </row>
    <row r="65" spans="1:18" s="29" customFormat="1" ht="10.5">
      <c r="A65" s="35"/>
      <c r="B65" s="61"/>
      <c r="C65" s="61"/>
      <c r="D65" s="61"/>
      <c r="E65" s="61"/>
      <c r="F65" s="61"/>
      <c r="G65" s="61"/>
      <c r="H65" s="64"/>
      <c r="I65" s="351"/>
      <c r="J65" s="64"/>
      <c r="K65" s="351"/>
      <c r="L65" s="64"/>
      <c r="M65" s="351"/>
      <c r="N65" s="64"/>
      <c r="O65" s="351"/>
      <c r="P65" s="64"/>
      <c r="Q65" s="351"/>
      <c r="R65" s="35"/>
    </row>
    <row r="66" spans="1:18" s="29" customFormat="1" ht="10.5">
      <c r="A66" s="35"/>
      <c r="B66" s="50" t="s">
        <v>202</v>
      </c>
      <c r="C66" s="43"/>
      <c r="D66" s="43"/>
      <c r="E66" s="51" t="s">
        <v>11</v>
      </c>
      <c r="F66" s="51" t="s">
        <v>38</v>
      </c>
      <c r="G66" s="51" t="s">
        <v>39</v>
      </c>
      <c r="H66" s="65"/>
      <c r="I66" s="348"/>
      <c r="J66" s="46"/>
      <c r="K66" s="348"/>
      <c r="L66" s="65"/>
      <c r="M66" s="348"/>
      <c r="N66" s="46"/>
      <c r="O66" s="348"/>
      <c r="P66" s="46"/>
      <c r="Q66" s="348"/>
      <c r="R66" s="35"/>
    </row>
    <row r="67" spans="1:18" s="29" customFormat="1" ht="10">
      <c r="A67" s="35"/>
      <c r="B67" s="52"/>
      <c r="C67" s="43"/>
      <c r="D67" s="53"/>
      <c r="E67" s="54"/>
      <c r="F67" s="55"/>
      <c r="G67" s="55"/>
      <c r="H67" s="56"/>
      <c r="I67" s="150"/>
      <c r="J67" s="57"/>
      <c r="K67" s="150"/>
      <c r="L67" s="56"/>
      <c r="M67" s="150"/>
      <c r="N67" s="57"/>
      <c r="O67" s="150"/>
      <c r="P67" s="57">
        <f t="shared" ref="P67:Q70" si="7">H67+J67+L67+N67</f>
        <v>0</v>
      </c>
      <c r="Q67" s="150">
        <f t="shared" si="7"/>
        <v>0</v>
      </c>
      <c r="R67" s="35"/>
    </row>
    <row r="68" spans="1:18" s="29" customFormat="1" ht="10">
      <c r="A68" s="35"/>
      <c r="B68" s="52"/>
      <c r="C68" s="43"/>
      <c r="D68" s="53"/>
      <c r="E68" s="54"/>
      <c r="F68" s="55"/>
      <c r="G68" s="55"/>
      <c r="H68" s="56"/>
      <c r="I68" s="150"/>
      <c r="J68" s="57"/>
      <c r="K68" s="150"/>
      <c r="L68" s="56"/>
      <c r="M68" s="150"/>
      <c r="N68" s="57"/>
      <c r="O68" s="150"/>
      <c r="P68" s="57">
        <f t="shared" si="7"/>
        <v>0</v>
      </c>
      <c r="Q68" s="150">
        <f t="shared" si="7"/>
        <v>0</v>
      </c>
      <c r="R68" s="35"/>
    </row>
    <row r="69" spans="1:18" s="29" customFormat="1" ht="10">
      <c r="A69" s="35"/>
      <c r="B69" s="52"/>
      <c r="C69" s="43"/>
      <c r="D69" s="53"/>
      <c r="E69" s="54"/>
      <c r="F69" s="55"/>
      <c r="G69" s="55"/>
      <c r="H69" s="56"/>
      <c r="I69" s="150"/>
      <c r="J69" s="57"/>
      <c r="K69" s="150"/>
      <c r="L69" s="56"/>
      <c r="M69" s="150"/>
      <c r="N69" s="57"/>
      <c r="O69" s="150"/>
      <c r="P69" s="57">
        <f t="shared" si="7"/>
        <v>0</v>
      </c>
      <c r="Q69" s="150">
        <f t="shared" si="7"/>
        <v>0</v>
      </c>
      <c r="R69" s="35"/>
    </row>
    <row r="70" spans="1:18" s="29" customFormat="1" ht="10">
      <c r="A70" s="35"/>
      <c r="B70" s="52"/>
      <c r="C70" s="43"/>
      <c r="D70" s="53"/>
      <c r="E70" s="54"/>
      <c r="F70" s="55"/>
      <c r="G70" s="55"/>
      <c r="H70" s="56"/>
      <c r="I70" s="150"/>
      <c r="J70" s="57"/>
      <c r="K70" s="150"/>
      <c r="L70" s="56"/>
      <c r="M70" s="150"/>
      <c r="N70" s="57"/>
      <c r="O70" s="150"/>
      <c r="P70" s="57">
        <f t="shared" si="7"/>
        <v>0</v>
      </c>
      <c r="Q70" s="150">
        <f t="shared" si="7"/>
        <v>0</v>
      </c>
      <c r="R70" s="35"/>
    </row>
    <row r="71" spans="1:18" s="29" customFormat="1" ht="10.5">
      <c r="A71" s="35"/>
      <c r="B71" s="36"/>
      <c r="C71" s="37"/>
      <c r="D71" s="37"/>
      <c r="E71" s="37"/>
      <c r="F71" s="37"/>
      <c r="G71" s="58" t="s">
        <v>342</v>
      </c>
      <c r="H71" s="343">
        <f>SUM(H67:H70)</f>
        <v>0</v>
      </c>
      <c r="I71" s="349"/>
      <c r="J71" s="343">
        <f>SUM(J67:J70)</f>
        <v>0</v>
      </c>
      <c r="K71" s="349"/>
      <c r="L71" s="343">
        <f>SUM(L67:L70)</f>
        <v>0</v>
      </c>
      <c r="M71" s="349"/>
      <c r="N71" s="343">
        <f>SUM(N67:N70)</f>
        <v>0</v>
      </c>
      <c r="O71" s="349"/>
      <c r="P71" s="343">
        <f>SUM(P67:P70)</f>
        <v>0</v>
      </c>
      <c r="Q71" s="349"/>
      <c r="R71" s="35"/>
    </row>
    <row r="72" spans="1:18" s="29" customFormat="1" ht="10.5">
      <c r="A72" s="35"/>
      <c r="B72" s="36"/>
      <c r="C72" s="37"/>
      <c r="D72" s="37"/>
      <c r="E72" s="37"/>
      <c r="F72" s="37"/>
      <c r="G72" s="58" t="s">
        <v>343</v>
      </c>
      <c r="H72" s="344" t="e">
        <f>H71/H7</f>
        <v>#DIV/0!</v>
      </c>
      <c r="I72" s="350"/>
      <c r="J72" s="344" t="e">
        <f>J71/J7</f>
        <v>#DIV/0!</v>
      </c>
      <c r="K72" s="350"/>
      <c r="L72" s="344" t="e">
        <f>L71/L7</f>
        <v>#DIV/0!</v>
      </c>
      <c r="M72" s="350"/>
      <c r="N72" s="344" t="e">
        <f>N71/N7</f>
        <v>#DIV/0!</v>
      </c>
      <c r="O72" s="350"/>
      <c r="P72" s="60"/>
      <c r="Q72" s="350"/>
      <c r="R72" s="35"/>
    </row>
    <row r="73" spans="1:18" s="29" customFormat="1" ht="10.5">
      <c r="A73" s="35"/>
      <c r="B73" s="61"/>
      <c r="C73" s="61"/>
      <c r="D73" s="61"/>
      <c r="E73" s="61"/>
      <c r="F73" s="61"/>
      <c r="G73" s="61"/>
      <c r="H73" s="64"/>
      <c r="I73" s="351"/>
      <c r="J73" s="64"/>
      <c r="K73" s="351"/>
      <c r="L73" s="64"/>
      <c r="M73" s="351"/>
      <c r="N73" s="64"/>
      <c r="O73" s="351"/>
      <c r="P73" s="64"/>
      <c r="Q73" s="351"/>
      <c r="R73" s="35"/>
    </row>
    <row r="74" spans="1:18" s="29" customFormat="1" ht="10.5">
      <c r="A74" s="35"/>
      <c r="B74" s="50" t="s">
        <v>203</v>
      </c>
      <c r="C74" s="43"/>
      <c r="D74" s="43"/>
      <c r="E74" s="51" t="s">
        <v>11</v>
      </c>
      <c r="F74" s="51" t="s">
        <v>38</v>
      </c>
      <c r="G74" s="51" t="s">
        <v>39</v>
      </c>
      <c r="H74" s="65"/>
      <c r="I74" s="348"/>
      <c r="J74" s="46"/>
      <c r="K74" s="348"/>
      <c r="L74" s="65"/>
      <c r="M74" s="348"/>
      <c r="N74" s="46"/>
      <c r="O74" s="348"/>
      <c r="P74" s="46"/>
      <c r="Q74" s="348"/>
      <c r="R74" s="35"/>
    </row>
    <row r="75" spans="1:18" s="29" customFormat="1" ht="10">
      <c r="A75" s="35"/>
      <c r="B75" s="52"/>
      <c r="C75" s="43"/>
      <c r="D75" s="53"/>
      <c r="E75" s="338"/>
      <c r="F75" s="55"/>
      <c r="G75" s="55"/>
      <c r="H75" s="341"/>
      <c r="I75" s="150"/>
      <c r="J75" s="57"/>
      <c r="K75" s="150"/>
      <c r="L75" s="56"/>
      <c r="M75" s="150"/>
      <c r="N75" s="57"/>
      <c r="O75" s="150"/>
      <c r="P75" s="341">
        <f t="shared" ref="P75:Q78" si="8">H75+J75+L75+N75</f>
        <v>0</v>
      </c>
      <c r="Q75" s="150">
        <f t="shared" si="8"/>
        <v>0</v>
      </c>
      <c r="R75" s="35"/>
    </row>
    <row r="76" spans="1:18" s="29" customFormat="1" ht="10">
      <c r="A76" s="35"/>
      <c r="B76" s="52"/>
      <c r="C76" s="43"/>
      <c r="D76" s="53"/>
      <c r="E76" s="54"/>
      <c r="F76" s="55"/>
      <c r="G76" s="55"/>
      <c r="H76" s="56"/>
      <c r="I76" s="150"/>
      <c r="J76" s="57"/>
      <c r="K76" s="150"/>
      <c r="L76" s="56"/>
      <c r="M76" s="150"/>
      <c r="N76" s="57"/>
      <c r="O76" s="150"/>
      <c r="P76" s="57">
        <f t="shared" si="8"/>
        <v>0</v>
      </c>
      <c r="Q76" s="150">
        <f t="shared" si="8"/>
        <v>0</v>
      </c>
      <c r="R76" s="35"/>
    </row>
    <row r="77" spans="1:18" s="29" customFormat="1" ht="10">
      <c r="A77" s="35"/>
      <c r="B77" s="52"/>
      <c r="C77" s="43"/>
      <c r="D77" s="53"/>
      <c r="E77" s="54"/>
      <c r="F77" s="55"/>
      <c r="G77" s="55"/>
      <c r="H77" s="56"/>
      <c r="I77" s="150"/>
      <c r="J77" s="57"/>
      <c r="K77" s="150"/>
      <c r="L77" s="56"/>
      <c r="M77" s="150"/>
      <c r="N77" s="57"/>
      <c r="O77" s="150"/>
      <c r="P77" s="57">
        <f t="shared" si="8"/>
        <v>0</v>
      </c>
      <c r="Q77" s="150">
        <f t="shared" si="8"/>
        <v>0</v>
      </c>
      <c r="R77" s="35"/>
    </row>
    <row r="78" spans="1:18" s="29" customFormat="1" ht="10">
      <c r="A78" s="35"/>
      <c r="B78" s="52"/>
      <c r="C78" s="43"/>
      <c r="D78" s="53"/>
      <c r="E78" s="54"/>
      <c r="F78" s="55"/>
      <c r="G78" s="55"/>
      <c r="H78" s="56"/>
      <c r="I78" s="150"/>
      <c r="J78" s="57"/>
      <c r="K78" s="150"/>
      <c r="L78" s="56"/>
      <c r="M78" s="150"/>
      <c r="N78" s="57"/>
      <c r="O78" s="150"/>
      <c r="P78" s="57">
        <f t="shared" si="8"/>
        <v>0</v>
      </c>
      <c r="Q78" s="150">
        <f t="shared" si="8"/>
        <v>0</v>
      </c>
      <c r="R78" s="35"/>
    </row>
    <row r="79" spans="1:18" s="29" customFormat="1" ht="10.5">
      <c r="A79" s="35"/>
      <c r="B79" s="36"/>
      <c r="C79" s="37"/>
      <c r="D79" s="37"/>
      <c r="E79" s="37"/>
      <c r="F79" s="37"/>
      <c r="G79" s="58" t="s">
        <v>344</v>
      </c>
      <c r="H79" s="343">
        <f>SUM(H75:H78)</f>
        <v>0</v>
      </c>
      <c r="I79" s="349"/>
      <c r="J79" s="343">
        <f>SUM(J75:J78)</f>
        <v>0</v>
      </c>
      <c r="K79" s="349"/>
      <c r="L79" s="343">
        <f>SUM(L75:L78)</f>
        <v>0</v>
      </c>
      <c r="M79" s="349"/>
      <c r="N79" s="343">
        <f>SUM(N75:N78)</f>
        <v>0</v>
      </c>
      <c r="O79" s="349"/>
      <c r="P79" s="343">
        <f>SUM(P75:P78)</f>
        <v>0</v>
      </c>
      <c r="Q79" s="349"/>
      <c r="R79" s="35"/>
    </row>
    <row r="80" spans="1:18" s="29" customFormat="1" ht="10.5">
      <c r="A80" s="35"/>
      <c r="B80" s="36"/>
      <c r="C80" s="37"/>
      <c r="D80" s="37"/>
      <c r="E80" s="37"/>
      <c r="F80" s="37"/>
      <c r="G80" s="58" t="s">
        <v>345</v>
      </c>
      <c r="H80" s="344" t="e">
        <f>H79/H7</f>
        <v>#DIV/0!</v>
      </c>
      <c r="I80" s="350"/>
      <c r="J80" s="344" t="e">
        <f>J79/J7</f>
        <v>#DIV/0!</v>
      </c>
      <c r="K80" s="350"/>
      <c r="L80" s="344" t="e">
        <f>L79/L7</f>
        <v>#DIV/0!</v>
      </c>
      <c r="M80" s="350"/>
      <c r="N80" s="344" t="e">
        <f>N79/N7</f>
        <v>#DIV/0!</v>
      </c>
      <c r="O80" s="350"/>
      <c r="P80" s="344"/>
      <c r="Q80" s="350"/>
      <c r="R80" s="35"/>
    </row>
    <row r="81" spans="1:18" s="29" customFormat="1" ht="10.5">
      <c r="A81" s="35"/>
      <c r="B81" s="61"/>
      <c r="C81" s="61"/>
      <c r="D81" s="61"/>
      <c r="E81" s="61"/>
      <c r="F81" s="61"/>
      <c r="G81" s="61"/>
      <c r="H81" s="64"/>
      <c r="I81" s="351"/>
      <c r="J81" s="64"/>
      <c r="K81" s="351"/>
      <c r="L81" s="64"/>
      <c r="M81" s="351"/>
      <c r="N81" s="64"/>
      <c r="O81" s="351"/>
      <c r="P81" s="64"/>
      <c r="Q81" s="351"/>
      <c r="R81" s="35"/>
    </row>
    <row r="82" spans="1:18" s="29" customFormat="1" ht="10.5">
      <c r="A82" s="47"/>
      <c r="B82" s="50" t="s">
        <v>40</v>
      </c>
      <c r="C82" s="43"/>
      <c r="D82" s="43"/>
      <c r="E82" s="51" t="s">
        <v>11</v>
      </c>
      <c r="F82" s="51" t="s">
        <v>38</v>
      </c>
      <c r="G82" s="51" t="s">
        <v>39</v>
      </c>
      <c r="H82" s="65"/>
      <c r="I82" s="348"/>
      <c r="J82" s="46"/>
      <c r="K82" s="348"/>
      <c r="L82" s="65"/>
      <c r="M82" s="348"/>
      <c r="N82" s="46"/>
      <c r="O82" s="348"/>
      <c r="P82" s="46"/>
      <c r="Q82" s="348"/>
      <c r="R82" s="35"/>
    </row>
    <row r="83" spans="1:18" s="29" customFormat="1" ht="10">
      <c r="A83" s="47"/>
      <c r="B83" s="52"/>
      <c r="C83" s="43"/>
      <c r="D83" s="53"/>
      <c r="E83" s="338"/>
      <c r="F83" s="55"/>
      <c r="G83" s="55"/>
      <c r="H83" s="341"/>
      <c r="I83" s="150"/>
      <c r="J83" s="57"/>
      <c r="K83" s="150"/>
      <c r="L83" s="56"/>
      <c r="M83" s="150"/>
      <c r="N83" s="57"/>
      <c r="O83" s="150"/>
      <c r="P83" s="341">
        <f t="shared" ref="P83:Q86" si="9">H83+J83+L83+N83</f>
        <v>0</v>
      </c>
      <c r="Q83" s="150">
        <f t="shared" si="9"/>
        <v>0</v>
      </c>
      <c r="R83" s="35"/>
    </row>
    <row r="84" spans="1:18" s="29" customFormat="1" ht="10">
      <c r="A84" s="35"/>
      <c r="B84" s="52"/>
      <c r="C84" s="43"/>
      <c r="D84" s="53"/>
      <c r="E84" s="55"/>
      <c r="F84" s="55"/>
      <c r="G84" s="55"/>
      <c r="H84" s="56"/>
      <c r="I84" s="150"/>
      <c r="J84" s="57"/>
      <c r="K84" s="150"/>
      <c r="L84" s="56"/>
      <c r="M84" s="150"/>
      <c r="N84" s="57"/>
      <c r="O84" s="150"/>
      <c r="P84" s="57">
        <f t="shared" si="9"/>
        <v>0</v>
      </c>
      <c r="Q84" s="150">
        <f t="shared" si="9"/>
        <v>0</v>
      </c>
      <c r="R84" s="35"/>
    </row>
    <row r="85" spans="1:18" s="29" customFormat="1" ht="10">
      <c r="A85" s="35"/>
      <c r="B85" s="52"/>
      <c r="C85" s="43"/>
      <c r="D85" s="53"/>
      <c r="E85" s="55"/>
      <c r="F85" s="55"/>
      <c r="G85" s="55"/>
      <c r="H85" s="56"/>
      <c r="I85" s="150"/>
      <c r="J85" s="57"/>
      <c r="K85" s="150"/>
      <c r="L85" s="56"/>
      <c r="M85" s="150"/>
      <c r="N85" s="57"/>
      <c r="O85" s="150"/>
      <c r="P85" s="57">
        <f t="shared" si="9"/>
        <v>0</v>
      </c>
      <c r="Q85" s="150">
        <f t="shared" si="9"/>
        <v>0</v>
      </c>
      <c r="R85" s="35"/>
    </row>
    <row r="86" spans="1:18" s="29" customFormat="1" ht="10">
      <c r="A86" s="35"/>
      <c r="B86" s="52"/>
      <c r="C86" s="43"/>
      <c r="D86" s="53"/>
      <c r="E86" s="55"/>
      <c r="F86" s="55"/>
      <c r="G86" s="55"/>
      <c r="H86" s="56"/>
      <c r="I86" s="150"/>
      <c r="J86" s="57"/>
      <c r="K86" s="150"/>
      <c r="L86" s="56"/>
      <c r="M86" s="150"/>
      <c r="N86" s="57"/>
      <c r="O86" s="150"/>
      <c r="P86" s="57">
        <f t="shared" si="9"/>
        <v>0</v>
      </c>
      <c r="Q86" s="150">
        <f t="shared" si="9"/>
        <v>0</v>
      </c>
      <c r="R86" s="35"/>
    </row>
    <row r="87" spans="1:18" s="29" customFormat="1" ht="10.5">
      <c r="A87" s="35"/>
      <c r="B87" s="36"/>
      <c r="C87" s="37"/>
      <c r="D87" s="37"/>
      <c r="E87" s="37"/>
      <c r="F87" s="37"/>
      <c r="G87" s="58" t="s">
        <v>346</v>
      </c>
      <c r="H87" s="343">
        <f>SUM(H83:H86)</f>
        <v>0</v>
      </c>
      <c r="I87" s="349"/>
      <c r="J87" s="343">
        <f>SUM(J83:J86)</f>
        <v>0</v>
      </c>
      <c r="K87" s="349"/>
      <c r="L87" s="343">
        <f>SUM(L83:L86)</f>
        <v>0</v>
      </c>
      <c r="M87" s="349"/>
      <c r="N87" s="343">
        <f>SUM(N83:N86)</f>
        <v>0</v>
      </c>
      <c r="O87" s="349"/>
      <c r="P87" s="343">
        <f>SUM(P83:P86)</f>
        <v>0</v>
      </c>
      <c r="Q87" s="349"/>
      <c r="R87" s="35"/>
    </row>
    <row r="88" spans="1:18" s="29" customFormat="1" ht="10.5">
      <c r="A88" s="35"/>
      <c r="B88" s="36"/>
      <c r="C88" s="37"/>
      <c r="D88" s="37"/>
      <c r="E88" s="37"/>
      <c r="F88" s="37"/>
      <c r="G88" s="58" t="s">
        <v>347</v>
      </c>
      <c r="H88" s="344" t="e">
        <f>H87/H7</f>
        <v>#DIV/0!</v>
      </c>
      <c r="I88" s="350"/>
      <c r="J88" s="344" t="e">
        <f>J87/J7</f>
        <v>#DIV/0!</v>
      </c>
      <c r="K88" s="350"/>
      <c r="L88" s="344" t="e">
        <f>L87/L7</f>
        <v>#DIV/0!</v>
      </c>
      <c r="M88" s="350"/>
      <c r="N88" s="344" t="e">
        <f>N87/N7</f>
        <v>#DIV/0!</v>
      </c>
      <c r="O88" s="350"/>
      <c r="P88" s="60"/>
      <c r="Q88" s="350"/>
      <c r="R88" s="35"/>
    </row>
    <row r="89" spans="1:18">
      <c r="A89" s="3"/>
      <c r="B89" s="61"/>
      <c r="C89" s="61"/>
      <c r="D89" s="61"/>
      <c r="E89" s="61"/>
      <c r="F89" s="61"/>
      <c r="G89" s="61"/>
      <c r="H89" s="64"/>
      <c r="I89" s="351"/>
      <c r="J89" s="64"/>
      <c r="K89" s="351"/>
      <c r="L89" s="64"/>
      <c r="M89" s="351"/>
      <c r="N89" s="64"/>
      <c r="O89" s="351"/>
      <c r="P89" s="64"/>
      <c r="Q89" s="351"/>
      <c r="R89" s="3"/>
    </row>
    <row r="90" spans="1:18" s="29" customFormat="1" ht="10.5">
      <c r="A90" s="35"/>
      <c r="B90" s="92" t="s">
        <v>141</v>
      </c>
      <c r="C90" s="93"/>
      <c r="D90" s="93"/>
      <c r="E90" s="93"/>
      <c r="F90" s="93"/>
      <c r="G90" s="93"/>
      <c r="H90" s="94">
        <f>H14+H22+H30+H38+H47+H87+H79+H71+H63+H55</f>
        <v>0</v>
      </c>
      <c r="I90" s="353"/>
      <c r="J90" s="94">
        <f>J14+J22+J30+J38+J47+J87+J79+J71+J63+J55</f>
        <v>0</v>
      </c>
      <c r="K90" s="353"/>
      <c r="L90" s="94">
        <f>L14+L22+L30+L38+L47+L87+L79+L71+L63+L55</f>
        <v>0</v>
      </c>
      <c r="M90" s="353"/>
      <c r="N90" s="94">
        <f>N14+N22+N30+N38+N47+N87+N79+N71+N63+N55</f>
        <v>0</v>
      </c>
      <c r="O90" s="353"/>
      <c r="P90" s="94">
        <f>P14+P22+P30+P38+P47+P87+P79+P71+P63+P55</f>
        <v>0</v>
      </c>
      <c r="Q90" s="353"/>
      <c r="R90" s="35"/>
    </row>
    <row r="91" spans="1:18" s="29" customFormat="1" ht="10.5">
      <c r="A91" s="35"/>
      <c r="B91" s="95" t="s">
        <v>142</v>
      </c>
      <c r="C91" s="96"/>
      <c r="D91" s="96"/>
      <c r="E91" s="96"/>
      <c r="F91" s="96"/>
      <c r="G91" s="96"/>
      <c r="H91" s="155" t="e">
        <f>H90/H7</f>
        <v>#DIV/0!</v>
      </c>
      <c r="I91" s="354"/>
      <c r="J91" s="155" t="e">
        <f t="shared" ref="J91" si="10">J90/J7</f>
        <v>#DIV/0!</v>
      </c>
      <c r="K91" s="354"/>
      <c r="L91" s="155" t="e">
        <f t="shared" ref="L91" si="11">L90/L7</f>
        <v>#DIV/0!</v>
      </c>
      <c r="M91" s="354"/>
      <c r="N91" s="155" t="e">
        <f t="shared" ref="N91" si="12">N90/N7</f>
        <v>#DIV/0!</v>
      </c>
      <c r="O91" s="354"/>
      <c r="P91" s="97"/>
      <c r="Q91" s="354"/>
      <c r="R91" s="35"/>
    </row>
    <row r="92" spans="1:18" s="29" customFormat="1" ht="10.5">
      <c r="A92" s="35"/>
      <c r="B92" s="66"/>
      <c r="C92" s="47"/>
      <c r="D92" s="47"/>
      <c r="E92" s="47"/>
      <c r="F92" s="47"/>
      <c r="G92" s="47"/>
      <c r="H92" s="67"/>
      <c r="I92" s="355"/>
      <c r="J92" s="67"/>
      <c r="K92" s="355"/>
      <c r="L92" s="67"/>
      <c r="M92" s="355"/>
      <c r="N92" s="67"/>
      <c r="O92" s="355"/>
      <c r="P92" s="67"/>
      <c r="Q92" s="355"/>
      <c r="R92" s="35"/>
    </row>
    <row r="93" spans="1:18" s="29" customFormat="1" ht="10.5">
      <c r="A93" s="35"/>
      <c r="B93" s="100" t="s">
        <v>143</v>
      </c>
      <c r="C93" s="101"/>
      <c r="D93" s="101"/>
      <c r="E93" s="101"/>
      <c r="F93" s="101"/>
      <c r="G93" s="101"/>
      <c r="H93" s="102">
        <v>0</v>
      </c>
      <c r="I93" s="356"/>
      <c r="J93" s="102">
        <v>0</v>
      </c>
      <c r="K93" s="356"/>
      <c r="L93" s="102">
        <v>0</v>
      </c>
      <c r="M93" s="356"/>
      <c r="N93" s="102">
        <v>0</v>
      </c>
      <c r="O93" s="356"/>
      <c r="P93" s="102"/>
      <c r="Q93" s="356"/>
      <c r="R93" s="35"/>
    </row>
    <row r="94" spans="1:18" s="29" customFormat="1" ht="10.5">
      <c r="A94" s="35"/>
      <c r="B94" s="103" t="s">
        <v>144</v>
      </c>
      <c r="C94" s="104"/>
      <c r="D94" s="104"/>
      <c r="E94" s="104"/>
      <c r="F94" s="104"/>
      <c r="G94" s="104"/>
      <c r="H94" s="105">
        <v>0</v>
      </c>
      <c r="I94" s="357"/>
      <c r="J94" s="105">
        <v>0</v>
      </c>
      <c r="K94" s="357"/>
      <c r="L94" s="105">
        <v>0</v>
      </c>
      <c r="M94" s="357"/>
      <c r="N94" s="105">
        <v>0</v>
      </c>
      <c r="O94" s="357"/>
      <c r="P94" s="105"/>
      <c r="Q94" s="357"/>
      <c r="R94" s="35"/>
    </row>
    <row r="95" spans="1:18" s="29" customFormat="1" ht="10.5">
      <c r="A95" s="35"/>
      <c r="B95" s="100" t="s">
        <v>145</v>
      </c>
      <c r="C95" s="101"/>
      <c r="D95" s="101"/>
      <c r="E95" s="101"/>
      <c r="F95" s="101"/>
      <c r="G95" s="101"/>
      <c r="H95" s="102">
        <v>0</v>
      </c>
      <c r="I95" s="356"/>
      <c r="J95" s="102">
        <v>0</v>
      </c>
      <c r="K95" s="356"/>
      <c r="L95" s="102">
        <v>0</v>
      </c>
      <c r="M95" s="356"/>
      <c r="N95" s="102">
        <v>0</v>
      </c>
      <c r="O95" s="356"/>
      <c r="P95" s="102"/>
      <c r="Q95" s="356"/>
      <c r="R95" s="35"/>
    </row>
    <row r="96" spans="1:18">
      <c r="A96" s="3"/>
      <c r="B96" s="68"/>
      <c r="C96" s="69"/>
      <c r="D96" s="69"/>
      <c r="E96" s="69"/>
      <c r="F96" s="69"/>
      <c r="G96" s="69"/>
      <c r="H96" s="70"/>
      <c r="I96" s="358"/>
      <c r="J96" s="70"/>
      <c r="K96" s="358"/>
      <c r="L96" s="70"/>
      <c r="M96" s="358"/>
      <c r="N96" s="70"/>
      <c r="O96" s="358"/>
      <c r="P96" s="70"/>
      <c r="Q96" s="358"/>
      <c r="R96" s="3"/>
    </row>
    <row r="97" spans="1:18">
      <c r="A97" s="3"/>
      <c r="B97" s="88" t="s">
        <v>146</v>
      </c>
      <c r="C97" s="89"/>
      <c r="D97" s="89"/>
      <c r="E97" s="89"/>
      <c r="F97" s="89"/>
      <c r="G97" s="89"/>
      <c r="H97" s="99" t="e">
        <f>SUM(H91:H95)</f>
        <v>#DIV/0!</v>
      </c>
      <c r="I97" s="359"/>
      <c r="J97" s="99" t="e">
        <f t="shared" ref="J97" si="13">SUM(J91:J95)</f>
        <v>#DIV/0!</v>
      </c>
      <c r="K97" s="359"/>
      <c r="L97" s="99" t="e">
        <f t="shared" ref="L97" si="14">SUM(L91:L95)</f>
        <v>#DIV/0!</v>
      </c>
      <c r="M97" s="359"/>
      <c r="N97" s="99" t="e">
        <f t="shared" ref="N97" si="15">SUM(N91:N95)</f>
        <v>#DIV/0!</v>
      </c>
      <c r="O97" s="359"/>
      <c r="P97" s="99"/>
      <c r="Q97" s="359"/>
      <c r="R97" s="3"/>
    </row>
    <row r="98" spans="1:18">
      <c r="A98" s="3"/>
      <c r="B98" s="71"/>
      <c r="C98" s="72"/>
      <c r="D98" s="72"/>
      <c r="E98" s="72"/>
      <c r="F98" s="72"/>
      <c r="G98" s="72"/>
      <c r="H98" s="73"/>
      <c r="I98" s="360"/>
      <c r="J98" s="73"/>
      <c r="K98" s="360"/>
      <c r="L98" s="73"/>
      <c r="M98" s="360"/>
      <c r="N98" s="73"/>
      <c r="O98" s="360"/>
      <c r="P98" s="73"/>
      <c r="Q98" s="360"/>
      <c r="R98" s="3"/>
    </row>
    <row r="99" spans="1:18">
      <c r="A99" s="3"/>
      <c r="B99" s="74" t="s">
        <v>45</v>
      </c>
      <c r="C99" s="75"/>
      <c r="D99" s="75"/>
      <c r="E99" s="75"/>
      <c r="F99" s="75"/>
      <c r="G99" s="75"/>
      <c r="H99" s="76" t="e">
        <f>H100*0.13</f>
        <v>#DIV/0!</v>
      </c>
      <c r="I99" s="361"/>
      <c r="J99" s="76" t="e">
        <f>J100*0.13</f>
        <v>#DIV/0!</v>
      </c>
      <c r="K99" s="361"/>
      <c r="L99" s="76" t="e">
        <f>L100*0.13</f>
        <v>#DIV/0!</v>
      </c>
      <c r="M99" s="361"/>
      <c r="N99" s="76" t="e">
        <f>N100*0.13</f>
        <v>#DIV/0!</v>
      </c>
      <c r="O99" s="361"/>
      <c r="P99" s="77"/>
      <c r="Q99" s="361"/>
      <c r="R99" s="3"/>
    </row>
    <row r="100" spans="1:18">
      <c r="A100" s="3"/>
      <c r="B100" s="78" t="s">
        <v>147</v>
      </c>
      <c r="C100" s="79"/>
      <c r="D100" s="79"/>
      <c r="E100" s="79"/>
      <c r="F100" s="79"/>
      <c r="G100" s="79"/>
      <c r="H100" s="435" t="e">
        <f>H97/0.87</f>
        <v>#DIV/0!</v>
      </c>
      <c r="I100" s="362"/>
      <c r="J100" s="435" t="e">
        <f>J97/0.87</f>
        <v>#DIV/0!</v>
      </c>
      <c r="K100" s="362"/>
      <c r="L100" s="435" t="e">
        <f>L97/0.87</f>
        <v>#DIV/0!</v>
      </c>
      <c r="M100" s="362"/>
      <c r="N100" s="435" t="e">
        <f>N97/0.87</f>
        <v>#DIV/0!</v>
      </c>
      <c r="O100" s="362"/>
      <c r="P100" s="80"/>
      <c r="Q100" s="362"/>
      <c r="R100" s="3"/>
    </row>
    <row r="101" spans="1:18">
      <c r="A101" s="3"/>
      <c r="B101" s="71"/>
      <c r="C101" s="72"/>
      <c r="D101" s="72"/>
      <c r="E101" s="72"/>
      <c r="F101" s="72"/>
      <c r="G101" s="72"/>
      <c r="H101" s="81"/>
      <c r="I101" s="363"/>
      <c r="J101" s="81"/>
      <c r="K101" s="363"/>
      <c r="L101" s="81"/>
      <c r="M101" s="363"/>
      <c r="N101" s="81"/>
      <c r="O101" s="363"/>
      <c r="P101" s="81"/>
      <c r="Q101" s="363"/>
      <c r="R101" s="3"/>
    </row>
    <row r="102" spans="1:18" s="29" customFormat="1" ht="10.5">
      <c r="A102" s="35"/>
      <c r="B102" s="50" t="s">
        <v>122</v>
      </c>
      <c r="C102" s="43"/>
      <c r="D102" s="43"/>
      <c r="E102" s="51"/>
      <c r="F102" s="51"/>
      <c r="G102" s="51"/>
      <c r="H102" s="65"/>
      <c r="I102" s="348"/>
      <c r="J102" s="46"/>
      <c r="K102" s="348"/>
      <c r="L102" s="65"/>
      <c r="M102" s="348"/>
      <c r="N102" s="46"/>
      <c r="O102" s="348"/>
      <c r="P102" s="46"/>
      <c r="Q102" s="348"/>
      <c r="R102" s="35"/>
    </row>
    <row r="103" spans="1:18" s="29" customFormat="1" ht="10">
      <c r="A103" s="35"/>
      <c r="B103" s="52"/>
      <c r="C103" s="43"/>
      <c r="D103" s="53"/>
      <c r="E103" s="54"/>
      <c r="F103" s="55"/>
      <c r="G103" s="55"/>
      <c r="H103" s="56"/>
      <c r="I103" s="150"/>
      <c r="J103" s="57"/>
      <c r="K103" s="150"/>
      <c r="L103" s="56"/>
      <c r="M103" s="150"/>
      <c r="N103" s="57"/>
      <c r="O103" s="150"/>
      <c r="P103" s="57">
        <f>SUM(H103:J103)</f>
        <v>0</v>
      </c>
      <c r="Q103" s="150"/>
      <c r="R103" s="35"/>
    </row>
    <row r="104" spans="1:18" s="29" customFormat="1" ht="10">
      <c r="A104" s="35"/>
      <c r="B104" s="52"/>
      <c r="C104" s="43"/>
      <c r="D104" s="53"/>
      <c r="E104" s="54"/>
      <c r="F104" s="55"/>
      <c r="G104" s="55"/>
      <c r="H104" s="56"/>
      <c r="I104" s="150"/>
      <c r="J104" s="57"/>
      <c r="K104" s="150"/>
      <c r="L104" s="56"/>
      <c r="M104" s="150"/>
      <c r="N104" s="57"/>
      <c r="O104" s="150"/>
      <c r="P104" s="57">
        <f>SUM(H104:J104)</f>
        <v>0</v>
      </c>
      <c r="Q104" s="150"/>
      <c r="R104" s="35"/>
    </row>
    <row r="105" spans="1:18" s="29" customFormat="1" ht="10.5">
      <c r="A105" s="35"/>
      <c r="B105" s="36"/>
      <c r="C105" s="37"/>
      <c r="D105" s="37"/>
      <c r="E105" s="37"/>
      <c r="F105" s="37"/>
      <c r="G105" s="58" t="s">
        <v>353</v>
      </c>
      <c r="H105" s="343">
        <f>SUM(H103:H104)</f>
        <v>0</v>
      </c>
      <c r="I105" s="349"/>
      <c r="J105" s="343">
        <f>SUM(J103:J104)</f>
        <v>0</v>
      </c>
      <c r="K105" s="349"/>
      <c r="L105" s="343">
        <f>SUM(L103:L104)</f>
        <v>0</v>
      </c>
      <c r="M105" s="349"/>
      <c r="N105" s="343">
        <f>SUM(N103:N104)</f>
        <v>0</v>
      </c>
      <c r="O105" s="349"/>
      <c r="P105" s="343">
        <f>SUM(P103:P104)</f>
        <v>0</v>
      </c>
      <c r="Q105" s="349"/>
      <c r="R105" s="35"/>
    </row>
    <row r="106" spans="1:18" s="29" customFormat="1" ht="10.5">
      <c r="A106" s="35"/>
      <c r="B106" s="36"/>
      <c r="C106" s="37"/>
      <c r="D106" s="37"/>
      <c r="E106" s="37"/>
      <c r="F106" s="37"/>
      <c r="G106" s="58" t="s">
        <v>354</v>
      </c>
      <c r="H106" s="344" t="e">
        <f>H105/H7</f>
        <v>#DIV/0!</v>
      </c>
      <c r="I106" s="350"/>
      <c r="J106" s="344" t="e">
        <f>J105/J7</f>
        <v>#DIV/0!</v>
      </c>
      <c r="K106" s="350"/>
      <c r="L106" s="344" t="e">
        <f>L105/L7</f>
        <v>#DIV/0!</v>
      </c>
      <c r="M106" s="350"/>
      <c r="N106" s="344" t="e">
        <f>N105/N7</f>
        <v>#DIV/0!</v>
      </c>
      <c r="O106" s="350"/>
      <c r="P106" s="60"/>
      <c r="Q106" s="350"/>
      <c r="R106" s="35"/>
    </row>
    <row r="107" spans="1:18" s="29" customFormat="1" ht="10.5">
      <c r="A107" s="35"/>
      <c r="B107" s="149"/>
      <c r="C107" s="149"/>
      <c r="D107" s="149"/>
      <c r="E107" s="149"/>
      <c r="F107" s="149"/>
      <c r="G107" s="61"/>
      <c r="H107" s="62"/>
      <c r="I107" s="351"/>
      <c r="J107" s="62"/>
      <c r="K107" s="351"/>
      <c r="L107" s="62"/>
      <c r="M107" s="351"/>
      <c r="N107" s="62"/>
      <c r="O107" s="351"/>
      <c r="P107" s="62"/>
      <c r="Q107" s="351"/>
      <c r="R107" s="35"/>
    </row>
    <row r="108" spans="1:18" s="29" customFormat="1" ht="10.5">
      <c r="A108" s="35"/>
      <c r="B108" s="149"/>
      <c r="C108" s="149"/>
      <c r="D108" s="149"/>
      <c r="E108" s="149"/>
      <c r="F108" s="149"/>
      <c r="G108" s="61"/>
      <c r="H108" s="62"/>
      <c r="I108" s="351"/>
      <c r="J108" s="62"/>
      <c r="K108" s="351"/>
      <c r="L108" s="62"/>
      <c r="M108" s="351"/>
      <c r="N108" s="62"/>
      <c r="O108" s="351"/>
      <c r="P108" s="62"/>
      <c r="Q108" s="351"/>
      <c r="R108" s="35"/>
    </row>
    <row r="109" spans="1:18" s="29" customFormat="1" ht="10.5">
      <c r="A109" s="35"/>
      <c r="B109" s="92" t="s">
        <v>148</v>
      </c>
      <c r="C109" s="93"/>
      <c r="D109" s="93"/>
      <c r="E109" s="93"/>
      <c r="F109" s="93"/>
      <c r="G109" s="93"/>
      <c r="H109" s="94">
        <f>H90+H105</f>
        <v>0</v>
      </c>
      <c r="I109" s="353"/>
      <c r="J109" s="94">
        <f>J90+J105</f>
        <v>0</v>
      </c>
      <c r="K109" s="353"/>
      <c r="L109" s="94">
        <f>L90+L105</f>
        <v>0</v>
      </c>
      <c r="M109" s="353"/>
      <c r="N109" s="94">
        <f>N90+N105</f>
        <v>0</v>
      </c>
      <c r="O109" s="353"/>
      <c r="P109" s="94">
        <f>P90+P105</f>
        <v>0</v>
      </c>
      <c r="Q109" s="353"/>
      <c r="R109" s="35"/>
    </row>
    <row r="110" spans="1:18" s="29" customFormat="1" ht="10.5">
      <c r="A110" s="35"/>
      <c r="B110" s="95" t="s">
        <v>308</v>
      </c>
      <c r="C110" s="96"/>
      <c r="D110" s="96"/>
      <c r="E110" s="96"/>
      <c r="F110" s="96"/>
      <c r="G110" s="96"/>
      <c r="H110" s="155" t="e">
        <f>H109/H7</f>
        <v>#DIV/0!</v>
      </c>
      <c r="I110" s="354"/>
      <c r="J110" s="155" t="e">
        <f>J109/J7</f>
        <v>#DIV/0!</v>
      </c>
      <c r="K110" s="354"/>
      <c r="L110" s="155" t="e">
        <f>L109/L7</f>
        <v>#DIV/0!</v>
      </c>
      <c r="M110" s="354"/>
      <c r="N110" s="155" t="e">
        <f>N109/N7</f>
        <v>#DIV/0!</v>
      </c>
      <c r="O110" s="354"/>
      <c r="P110" s="97"/>
      <c r="Q110" s="354"/>
      <c r="R110" s="35"/>
    </row>
    <row r="111" spans="1:18" s="29" customFormat="1" ht="10.5">
      <c r="A111" s="35"/>
      <c r="B111" s="71"/>
      <c r="C111" s="72"/>
      <c r="D111" s="72"/>
      <c r="E111" s="72"/>
      <c r="F111" s="72"/>
      <c r="G111" s="72"/>
      <c r="H111" s="82"/>
      <c r="I111" s="364"/>
      <c r="J111" s="82"/>
      <c r="K111" s="364"/>
      <c r="L111" s="82"/>
      <c r="M111" s="364"/>
      <c r="N111" s="82"/>
      <c r="O111" s="364"/>
      <c r="P111" s="82"/>
      <c r="Q111" s="364"/>
      <c r="R111" s="35"/>
    </row>
    <row r="112" spans="1:18" s="29" customFormat="1" ht="10.5">
      <c r="A112" s="35"/>
      <c r="B112" s="74" t="s">
        <v>45</v>
      </c>
      <c r="C112" s="75"/>
      <c r="D112" s="75"/>
      <c r="E112" s="75"/>
      <c r="F112" s="75"/>
      <c r="G112" s="75"/>
      <c r="H112" s="342">
        <f>H114*0.13</f>
        <v>0</v>
      </c>
      <c r="I112" s="365"/>
      <c r="J112" s="342">
        <f>J114*0.13</f>
        <v>0</v>
      </c>
      <c r="K112" s="365"/>
      <c r="L112" s="342">
        <f>L114*0.13</f>
        <v>0</v>
      </c>
      <c r="M112" s="365"/>
      <c r="N112" s="342">
        <f>N114*0.13</f>
        <v>0</v>
      </c>
      <c r="O112" s="365"/>
      <c r="P112" s="83"/>
      <c r="Q112" s="365"/>
      <c r="R112" s="35"/>
    </row>
    <row r="113" spans="1:18" s="29" customFormat="1" ht="10.5">
      <c r="A113" s="35"/>
      <c r="B113" s="84" t="s">
        <v>186</v>
      </c>
      <c r="C113" s="85"/>
      <c r="D113" s="85"/>
      <c r="E113" s="85"/>
      <c r="F113" s="85"/>
      <c r="G113" s="85"/>
      <c r="H113" s="436" t="e">
        <f>((H114-(H114*0.13))/H110)-1</f>
        <v>#DIV/0!</v>
      </c>
      <c r="I113" s="147"/>
      <c r="J113" s="436" t="e">
        <f>((J114-(J114*0.13))/J110)-1</f>
        <v>#DIV/0!</v>
      </c>
      <c r="K113" s="147"/>
      <c r="L113" s="83" t="e">
        <f>((L114-(L114*0.13))/L110)-1</f>
        <v>#DIV/0!</v>
      </c>
      <c r="M113" s="147"/>
      <c r="N113" s="436" t="e">
        <f>((N114-(N114*0.13))/N110)-1</f>
        <v>#DIV/0!</v>
      </c>
      <c r="O113" s="147"/>
      <c r="P113" s="86"/>
      <c r="Q113" s="147"/>
      <c r="R113" s="35"/>
    </row>
    <row r="114" spans="1:18" s="29" customFormat="1" ht="10.5">
      <c r="A114" s="35"/>
      <c r="B114" s="90" t="s">
        <v>149</v>
      </c>
      <c r="C114" s="91"/>
      <c r="D114" s="91"/>
      <c r="E114" s="91"/>
      <c r="F114" s="91"/>
      <c r="G114" s="91"/>
      <c r="H114" s="98">
        <v>0</v>
      </c>
      <c r="I114" s="366"/>
      <c r="J114" s="98">
        <v>0</v>
      </c>
      <c r="K114" s="366"/>
      <c r="L114" s="98">
        <v>0</v>
      </c>
      <c r="M114" s="366"/>
      <c r="N114" s="98">
        <v>0</v>
      </c>
      <c r="O114" s="366"/>
      <c r="P114" s="98"/>
      <c r="Q114" s="366"/>
      <c r="R114" s="35"/>
    </row>
    <row r="115" spans="1:18" s="29" customFormat="1" ht="10">
      <c r="A115" s="35"/>
      <c r="B115" s="35"/>
      <c r="C115" s="35"/>
      <c r="D115" s="35"/>
      <c r="E115" s="35"/>
      <c r="F115" s="35"/>
      <c r="G115" s="35"/>
      <c r="H115" s="35"/>
      <c r="I115" s="352"/>
      <c r="J115" s="35"/>
      <c r="K115" s="352"/>
      <c r="L115" s="35"/>
      <c r="M115" s="352"/>
      <c r="N115" s="35"/>
      <c r="O115" s="352"/>
      <c r="P115" s="35"/>
      <c r="Q115" s="352"/>
      <c r="R115" s="35"/>
    </row>
    <row r="116" spans="1:18" s="29" customFormat="1" ht="10.5">
      <c r="A116" s="35"/>
      <c r="B116" s="74" t="s">
        <v>45</v>
      </c>
      <c r="C116" s="75"/>
      <c r="D116" s="75"/>
      <c r="E116" s="75"/>
      <c r="F116" s="75"/>
      <c r="G116" s="75"/>
      <c r="H116" s="342">
        <f>H118*0.13</f>
        <v>0</v>
      </c>
      <c r="I116" s="365"/>
      <c r="J116" s="342">
        <f>J118*0.13</f>
        <v>0</v>
      </c>
      <c r="K116" s="365"/>
      <c r="L116" s="342">
        <f>L118*0.13</f>
        <v>0</v>
      </c>
      <c r="M116" s="365"/>
      <c r="N116" s="342">
        <f>N118*0.13</f>
        <v>0</v>
      </c>
      <c r="O116" s="365"/>
      <c r="P116" s="83"/>
      <c r="Q116" s="365"/>
      <c r="R116" s="35"/>
    </row>
    <row r="117" spans="1:18" s="29" customFormat="1" ht="10.5">
      <c r="A117" s="35"/>
      <c r="B117" s="84" t="s">
        <v>186</v>
      </c>
      <c r="C117" s="85"/>
      <c r="D117" s="85"/>
      <c r="E117" s="85"/>
      <c r="F117" s="85"/>
      <c r="G117" s="85"/>
      <c r="H117" s="436" t="e">
        <f>((H118-(H118*0.13))/H110)-1</f>
        <v>#DIV/0!</v>
      </c>
      <c r="I117" s="147"/>
      <c r="J117" s="83" t="e">
        <f>((J118-(J118*0.13))/J114)-1</f>
        <v>#DIV/0!</v>
      </c>
      <c r="K117" s="147"/>
      <c r="L117" s="83" t="e">
        <f>((L118-(L118*0.13))/L114)-1</f>
        <v>#DIV/0!</v>
      </c>
      <c r="M117" s="147"/>
      <c r="N117" s="83" t="e">
        <f>((N118-(N118*0.13))/N114)-1</f>
        <v>#DIV/0!</v>
      </c>
      <c r="O117" s="147"/>
      <c r="P117" s="86"/>
      <c r="Q117" s="147"/>
      <c r="R117" s="35"/>
    </row>
    <row r="118" spans="1:18" s="29" customFormat="1" ht="10.5">
      <c r="A118" s="35"/>
      <c r="B118" s="90" t="s">
        <v>149</v>
      </c>
      <c r="C118" s="91"/>
      <c r="D118" s="91"/>
      <c r="E118" s="91"/>
      <c r="F118" s="91"/>
      <c r="G118" s="91"/>
      <c r="H118" s="98">
        <v>0</v>
      </c>
      <c r="I118" s="366"/>
      <c r="J118" s="98">
        <v>0</v>
      </c>
      <c r="K118" s="366"/>
      <c r="L118" s="98">
        <v>0</v>
      </c>
      <c r="M118" s="366"/>
      <c r="N118" s="98">
        <v>0</v>
      </c>
      <c r="O118" s="366"/>
      <c r="P118" s="98"/>
      <c r="Q118" s="366"/>
      <c r="R118" s="35"/>
    </row>
    <row r="119" spans="1:18">
      <c r="A119" s="3"/>
      <c r="B119" s="151"/>
      <c r="C119" s="151"/>
      <c r="D119" s="151"/>
      <c r="E119" s="151"/>
      <c r="F119" s="151"/>
      <c r="G119" s="151"/>
      <c r="H119" s="151"/>
      <c r="I119" s="367"/>
      <c r="J119" s="151"/>
      <c r="K119" s="367"/>
      <c r="L119" s="151"/>
      <c r="M119" s="367"/>
      <c r="N119" s="151"/>
      <c r="O119" s="367"/>
      <c r="P119" s="151"/>
      <c r="Q119" s="367"/>
      <c r="R119" s="3"/>
    </row>
    <row r="120" spans="1:18" ht="60" customHeight="1">
      <c r="A120" s="87"/>
      <c r="B120" s="87"/>
      <c r="C120" s="87"/>
      <c r="D120" s="87"/>
      <c r="E120" s="87"/>
      <c r="F120" s="87"/>
      <c r="G120" s="87"/>
      <c r="H120" s="87"/>
      <c r="I120" s="368"/>
      <c r="J120" s="87"/>
      <c r="K120" s="368"/>
      <c r="L120" s="87"/>
      <c r="M120" s="368"/>
      <c r="N120" s="87"/>
      <c r="O120" s="368"/>
      <c r="P120" s="87"/>
      <c r="Q120" s="368"/>
      <c r="R120" s="87"/>
    </row>
  </sheetData>
  <pageMargins left="0.25" right="0.25" top="0.25" bottom="0.25" header="0" footer="0"/>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I17" sqref="I17"/>
    </sheetView>
  </sheetViews>
  <sheetFormatPr defaultRowHeight="14.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60" zoomScaleNormal="60" zoomScalePageLayoutView="29" workbookViewId="0">
      <selection activeCell="Q50" sqref="Q50"/>
    </sheetView>
  </sheetViews>
  <sheetFormatPr defaultRowHeight="14.5"/>
  <sheetData/>
  <printOptions horizontalCentered="1"/>
  <pageMargins left="0.25" right="0.25" top="0.25" bottom="0.25"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42"/>
  <sheetViews>
    <sheetView showWhiteSpace="0" zoomScaleNormal="100" zoomScaleSheetLayoutView="40" workbookViewId="0">
      <selection activeCell="Q50" sqref="Q50"/>
    </sheetView>
  </sheetViews>
  <sheetFormatPr defaultRowHeight="14.5"/>
  <cols>
    <col min="1" max="1" width="4.453125" customWidth="1"/>
    <col min="3" max="11" width="6" customWidth="1"/>
  </cols>
  <sheetData>
    <row r="1" spans="1:16" ht="63" customHeight="1">
      <c r="A1" s="1"/>
      <c r="B1" s="16" t="s">
        <v>47</v>
      </c>
      <c r="C1" s="1"/>
      <c r="D1" s="1"/>
      <c r="E1" s="1"/>
      <c r="F1" s="1"/>
      <c r="G1" s="1"/>
      <c r="H1" s="1"/>
      <c r="I1" s="1"/>
      <c r="J1" s="1"/>
      <c r="K1" s="1"/>
      <c r="L1" s="1"/>
      <c r="M1" s="2"/>
      <c r="N1" s="2"/>
    </row>
    <row r="2" spans="1:16" s="237" customFormat="1" ht="15.5">
      <c r="A2" s="236"/>
      <c r="B2" s="236"/>
      <c r="C2" s="236"/>
      <c r="D2" s="236"/>
      <c r="E2" s="236"/>
      <c r="F2" s="236"/>
      <c r="G2" s="236"/>
      <c r="H2" s="236"/>
      <c r="I2" s="236"/>
      <c r="J2" s="236"/>
      <c r="K2" s="236"/>
      <c r="L2" s="236"/>
      <c r="M2" s="236"/>
      <c r="N2" s="236"/>
    </row>
    <row r="3" spans="1:16" s="237" customFormat="1" ht="15.5">
      <c r="A3" s="236"/>
      <c r="B3" s="236"/>
      <c r="C3" s="236"/>
      <c r="D3" s="236"/>
      <c r="E3" s="236"/>
      <c r="F3" s="236"/>
      <c r="G3" s="236"/>
      <c r="H3" s="236"/>
      <c r="I3" s="236"/>
      <c r="J3" s="236"/>
      <c r="K3" s="236"/>
      <c r="L3" s="236"/>
      <c r="M3" s="236"/>
      <c r="N3" s="236"/>
    </row>
    <row r="4" spans="1:16" s="333" customFormat="1" ht="15.5">
      <c r="A4" s="331"/>
      <c r="B4" s="331"/>
      <c r="C4" s="331"/>
      <c r="D4" s="331"/>
      <c r="E4" s="331"/>
      <c r="F4" s="332"/>
      <c r="G4" s="332"/>
      <c r="H4" s="332"/>
      <c r="I4" s="332"/>
      <c r="J4" s="332"/>
      <c r="K4" s="332"/>
      <c r="L4" s="331"/>
      <c r="M4" s="331"/>
      <c r="N4" s="331"/>
      <c r="O4" s="237"/>
      <c r="P4" s="237"/>
    </row>
    <row r="5" spans="1:16" s="333" customFormat="1" ht="15.5">
      <c r="A5" s="331"/>
      <c r="B5" s="131" t="s">
        <v>48</v>
      </c>
      <c r="C5" s="437" t="s">
        <v>196</v>
      </c>
      <c r="D5" s="437"/>
      <c r="E5" s="437"/>
      <c r="F5" s="437"/>
      <c r="G5" s="437"/>
      <c r="H5" s="437"/>
      <c r="I5" s="332"/>
      <c r="J5" s="332"/>
      <c r="K5" s="332"/>
      <c r="L5" s="331"/>
      <c r="M5" s="331"/>
      <c r="N5" s="331"/>
      <c r="O5" s="237"/>
      <c r="P5" s="237"/>
    </row>
    <row r="6" spans="1:16" s="333" customFormat="1" ht="15.5">
      <c r="A6" s="331"/>
      <c r="B6" s="131"/>
      <c r="C6" s="335"/>
      <c r="D6" s="335"/>
      <c r="E6" s="335"/>
      <c r="F6" s="335"/>
      <c r="G6" s="335"/>
      <c r="H6" s="332"/>
      <c r="I6" s="332"/>
      <c r="J6" s="332"/>
      <c r="K6" s="332"/>
      <c r="L6" s="331"/>
      <c r="M6" s="331"/>
      <c r="N6" s="331"/>
      <c r="O6" s="237"/>
      <c r="P6" s="237"/>
    </row>
    <row r="7" spans="1:16" s="333" customFormat="1" ht="15.5">
      <c r="A7" s="331"/>
      <c r="B7" s="131" t="s">
        <v>49</v>
      </c>
      <c r="C7" s="437" t="s">
        <v>53</v>
      </c>
      <c r="D7" s="437"/>
      <c r="E7" s="437"/>
      <c r="F7" s="437"/>
      <c r="G7" s="335"/>
      <c r="H7" s="332"/>
      <c r="I7" s="332"/>
      <c r="J7" s="332"/>
      <c r="K7" s="332"/>
      <c r="L7" s="331"/>
      <c r="M7" s="331"/>
      <c r="N7" s="331"/>
      <c r="O7" s="237"/>
      <c r="P7" s="237"/>
    </row>
    <row r="8" spans="1:16" s="333" customFormat="1" ht="15.5">
      <c r="A8" s="331"/>
      <c r="B8" s="131"/>
      <c r="C8" s="335"/>
      <c r="D8" s="335"/>
      <c r="E8" s="335"/>
      <c r="F8" s="335"/>
      <c r="G8" s="335"/>
      <c r="H8" s="332"/>
      <c r="I8" s="332"/>
      <c r="J8" s="332"/>
      <c r="K8" s="332"/>
      <c r="L8" s="331"/>
      <c r="M8" s="331"/>
      <c r="N8" s="331"/>
      <c r="O8" s="237"/>
      <c r="P8" s="237"/>
    </row>
    <row r="9" spans="1:16" s="333" customFormat="1" ht="15.5">
      <c r="A9" s="331"/>
      <c r="B9" s="131" t="s">
        <v>50</v>
      </c>
      <c r="C9" s="437" t="s">
        <v>101</v>
      </c>
      <c r="D9" s="437"/>
      <c r="E9" s="437"/>
      <c r="F9" s="437"/>
      <c r="G9" s="437"/>
      <c r="H9" s="437"/>
      <c r="I9" s="332"/>
      <c r="J9" s="332"/>
      <c r="K9" s="332"/>
      <c r="L9" s="331"/>
      <c r="M9" s="331"/>
      <c r="N9" s="331"/>
      <c r="O9" s="237"/>
      <c r="P9" s="237"/>
    </row>
    <row r="10" spans="1:16" s="333" customFormat="1" ht="15.5">
      <c r="A10" s="331"/>
      <c r="B10" s="131"/>
      <c r="C10" s="335"/>
      <c r="D10" s="335"/>
      <c r="E10" s="335"/>
      <c r="F10" s="335"/>
      <c r="G10" s="335"/>
      <c r="H10" s="332"/>
      <c r="I10" s="332"/>
      <c r="J10" s="332"/>
      <c r="K10" s="332"/>
      <c r="L10" s="331"/>
      <c r="M10" s="331"/>
      <c r="N10" s="331"/>
      <c r="O10" s="237"/>
      <c r="P10" s="237"/>
    </row>
    <row r="11" spans="1:16" s="333" customFormat="1" ht="15.5">
      <c r="A11" s="331"/>
      <c r="B11" s="131" t="s">
        <v>51</v>
      </c>
      <c r="C11" s="438" t="s">
        <v>352</v>
      </c>
      <c r="D11" s="438"/>
      <c r="E11" s="438"/>
      <c r="F11" s="438"/>
      <c r="G11" s="438"/>
      <c r="H11" s="332"/>
      <c r="I11" s="332"/>
      <c r="J11" s="332"/>
      <c r="K11" s="332"/>
      <c r="L11" s="331"/>
      <c r="M11" s="331"/>
      <c r="N11" s="331"/>
      <c r="O11" s="237"/>
      <c r="P11" s="237"/>
    </row>
    <row r="12" spans="1:16" s="333" customFormat="1" ht="15.5">
      <c r="A12" s="331"/>
      <c r="B12" s="131"/>
      <c r="C12" s="335"/>
      <c r="D12" s="335"/>
      <c r="E12" s="335"/>
      <c r="F12" s="335"/>
      <c r="G12" s="335"/>
      <c r="H12" s="332"/>
      <c r="I12" s="332"/>
      <c r="J12" s="332"/>
      <c r="K12" s="332"/>
      <c r="L12" s="331"/>
      <c r="M12" s="331"/>
      <c r="N12" s="331"/>
      <c r="O12" s="237"/>
      <c r="P12" s="237"/>
    </row>
    <row r="13" spans="1:16" s="333" customFormat="1" ht="15.5">
      <c r="A13" s="331"/>
      <c r="B13" s="131" t="s">
        <v>52</v>
      </c>
      <c r="C13" s="437" t="s">
        <v>54</v>
      </c>
      <c r="D13" s="437"/>
      <c r="E13" s="335"/>
      <c r="F13" s="335"/>
      <c r="G13" s="335"/>
      <c r="H13" s="332"/>
      <c r="I13" s="332"/>
      <c r="J13" s="332"/>
      <c r="K13" s="332"/>
      <c r="L13" s="331"/>
      <c r="M13" s="331"/>
      <c r="N13" s="331"/>
      <c r="O13" s="237"/>
      <c r="P13" s="237"/>
    </row>
    <row r="14" spans="1:16" s="333" customFormat="1" ht="15.5">
      <c r="A14" s="331"/>
      <c r="B14" s="131"/>
      <c r="C14" s="335"/>
      <c r="D14" s="335"/>
      <c r="E14" s="335"/>
      <c r="F14" s="335"/>
      <c r="G14" s="335"/>
      <c r="H14" s="332"/>
      <c r="I14" s="332"/>
      <c r="J14" s="332"/>
      <c r="K14" s="332"/>
      <c r="L14" s="331"/>
      <c r="M14" s="331"/>
      <c r="N14" s="331"/>
      <c r="O14" s="237"/>
      <c r="P14" s="237"/>
    </row>
    <row r="15" spans="1:16" s="333" customFormat="1" ht="15.5">
      <c r="A15" s="331"/>
      <c r="B15" s="131" t="s">
        <v>58</v>
      </c>
      <c r="C15" s="437" t="s">
        <v>55</v>
      </c>
      <c r="D15" s="437"/>
      <c r="E15" s="335"/>
      <c r="F15" s="335"/>
      <c r="G15" s="335"/>
      <c r="H15" s="332"/>
      <c r="I15" s="332"/>
      <c r="J15" s="332"/>
      <c r="K15" s="332"/>
      <c r="L15" s="331"/>
      <c r="M15" s="331"/>
      <c r="N15" s="331"/>
      <c r="O15" s="237"/>
      <c r="P15" s="237"/>
    </row>
    <row r="16" spans="1:16" s="333" customFormat="1" ht="15.5">
      <c r="A16" s="331"/>
      <c r="B16" s="131"/>
      <c r="C16" s="335"/>
      <c r="D16" s="335"/>
      <c r="E16" s="335"/>
      <c r="F16" s="335"/>
      <c r="G16" s="335"/>
      <c r="H16" s="332"/>
      <c r="I16" s="332"/>
      <c r="J16" s="332"/>
      <c r="K16" s="332"/>
      <c r="L16" s="331"/>
      <c r="M16" s="331"/>
      <c r="N16" s="331"/>
      <c r="O16" s="237"/>
      <c r="P16" s="237"/>
    </row>
    <row r="17" spans="1:16" s="333" customFormat="1" ht="15.5">
      <c r="A17" s="331"/>
      <c r="B17" s="131" t="s">
        <v>57</v>
      </c>
      <c r="C17" s="438" t="s">
        <v>323</v>
      </c>
      <c r="D17" s="438"/>
      <c r="E17" s="438"/>
      <c r="F17" s="438"/>
      <c r="G17" s="335"/>
      <c r="H17" s="332"/>
      <c r="I17" s="332"/>
      <c r="J17" s="332"/>
      <c r="K17" s="332"/>
      <c r="L17" s="331"/>
      <c r="M17" s="331"/>
      <c r="N17" s="331"/>
      <c r="O17" s="237"/>
      <c r="P17" s="237"/>
    </row>
    <row r="18" spans="1:16" s="333" customFormat="1" ht="15.5">
      <c r="A18" s="331"/>
      <c r="B18" s="131"/>
      <c r="C18" s="335"/>
      <c r="D18" s="335"/>
      <c r="E18" s="335"/>
      <c r="F18" s="335"/>
      <c r="G18" s="335"/>
      <c r="H18" s="332"/>
      <c r="I18" s="332"/>
      <c r="J18" s="332"/>
      <c r="K18" s="332"/>
      <c r="L18" s="331"/>
      <c r="M18" s="331"/>
      <c r="N18" s="331"/>
      <c r="O18" s="237"/>
      <c r="P18" s="237"/>
    </row>
    <row r="19" spans="1:16" s="333" customFormat="1" ht="15.5">
      <c r="A19" s="331"/>
      <c r="B19" s="131" t="s">
        <v>102</v>
      </c>
      <c r="C19" s="437" t="s">
        <v>104</v>
      </c>
      <c r="D19" s="437"/>
      <c r="E19" s="437"/>
      <c r="F19" s="437"/>
      <c r="G19" s="437"/>
      <c r="H19" s="331"/>
      <c r="I19" s="331"/>
      <c r="J19" s="331"/>
      <c r="K19" s="331"/>
      <c r="L19" s="331"/>
      <c r="M19" s="331"/>
      <c r="N19" s="331"/>
      <c r="O19" s="237"/>
      <c r="P19" s="237"/>
    </row>
    <row r="20" spans="1:16" s="333" customFormat="1" ht="15.5">
      <c r="A20" s="331"/>
      <c r="B20" s="330"/>
      <c r="C20" s="335"/>
      <c r="D20" s="335"/>
      <c r="E20" s="335"/>
      <c r="F20" s="335"/>
      <c r="G20" s="335"/>
      <c r="H20" s="331"/>
      <c r="I20" s="331"/>
      <c r="J20" s="331"/>
      <c r="K20" s="331"/>
      <c r="L20" s="331"/>
      <c r="M20" s="331"/>
      <c r="N20" s="331"/>
      <c r="O20" s="237"/>
      <c r="P20" s="237"/>
    </row>
    <row r="21" spans="1:16" s="333" customFormat="1" ht="15.5">
      <c r="A21" s="331"/>
      <c r="B21" s="131" t="s">
        <v>103</v>
      </c>
      <c r="C21" s="437" t="s">
        <v>160</v>
      </c>
      <c r="D21" s="437"/>
      <c r="E21" s="437"/>
      <c r="F21" s="437"/>
      <c r="G21" s="437"/>
      <c r="H21" s="331"/>
      <c r="I21" s="331"/>
      <c r="J21" s="331"/>
      <c r="K21" s="331"/>
      <c r="L21" s="331"/>
      <c r="M21" s="331"/>
      <c r="N21" s="331"/>
      <c r="O21" s="237"/>
      <c r="P21" s="237"/>
    </row>
    <row r="22" spans="1:16" s="333" customFormat="1" ht="15.5">
      <c r="A22" s="331"/>
      <c r="B22" s="330"/>
      <c r="C22" s="335"/>
      <c r="D22" s="335"/>
      <c r="E22" s="335"/>
      <c r="F22" s="335"/>
      <c r="G22" s="335"/>
      <c r="H22" s="331"/>
      <c r="I22" s="331"/>
      <c r="J22" s="331"/>
      <c r="K22" s="331"/>
      <c r="L22" s="331"/>
      <c r="M22" s="331"/>
      <c r="N22" s="331"/>
      <c r="O22" s="237"/>
      <c r="P22" s="237"/>
    </row>
    <row r="23" spans="1:16" s="333" customFormat="1" ht="15.5">
      <c r="A23" s="331"/>
      <c r="B23" s="131" t="s">
        <v>106</v>
      </c>
      <c r="C23" s="437" t="s">
        <v>263</v>
      </c>
      <c r="D23" s="437"/>
      <c r="E23" s="437"/>
      <c r="F23" s="437"/>
      <c r="G23" s="437"/>
      <c r="H23" s="331"/>
      <c r="I23" s="331"/>
      <c r="J23" s="331"/>
      <c r="K23" s="331"/>
      <c r="L23" s="331"/>
      <c r="M23" s="331"/>
      <c r="N23" s="331"/>
      <c r="O23" s="237"/>
      <c r="P23" s="237"/>
    </row>
    <row r="24" spans="1:16" s="333" customFormat="1" ht="15.5">
      <c r="A24" s="331"/>
      <c r="B24" s="330"/>
      <c r="C24" s="335"/>
      <c r="D24" s="335"/>
      <c r="E24" s="335"/>
      <c r="F24" s="335"/>
      <c r="G24" s="335"/>
      <c r="H24" s="331"/>
      <c r="I24" s="331"/>
      <c r="J24" s="331"/>
      <c r="K24" s="331"/>
      <c r="L24" s="331"/>
      <c r="M24" s="331"/>
      <c r="N24" s="331"/>
      <c r="O24" s="237"/>
      <c r="P24" s="237"/>
    </row>
    <row r="25" spans="1:16" s="333" customFormat="1" ht="15.5">
      <c r="A25" s="331"/>
      <c r="B25" s="131" t="s">
        <v>324</v>
      </c>
      <c r="C25" s="437" t="s">
        <v>56</v>
      </c>
      <c r="D25" s="437"/>
      <c r="E25" s="437"/>
      <c r="F25" s="437"/>
      <c r="G25" s="335"/>
      <c r="H25" s="331"/>
      <c r="I25" s="331"/>
      <c r="J25" s="331"/>
      <c r="K25" s="331"/>
      <c r="L25" s="331"/>
      <c r="M25" s="331"/>
      <c r="N25" s="331"/>
      <c r="O25" s="237"/>
      <c r="P25" s="237"/>
    </row>
    <row r="26" spans="1:16" s="333" customFormat="1" ht="15.5">
      <c r="A26" s="331"/>
      <c r="B26" s="131"/>
      <c r="C26" s="134"/>
      <c r="D26" s="331"/>
      <c r="E26" s="331"/>
      <c r="F26" s="331"/>
      <c r="G26" s="331"/>
      <c r="H26" s="331"/>
      <c r="I26" s="331"/>
      <c r="J26" s="331"/>
      <c r="K26" s="331"/>
      <c r="L26" s="331"/>
      <c r="M26" s="331"/>
      <c r="N26" s="331"/>
      <c r="O26" s="237"/>
      <c r="P26" s="237"/>
    </row>
    <row r="27" spans="1:16" s="237" customFormat="1" ht="15.5">
      <c r="A27" s="236"/>
      <c r="B27" s="131"/>
      <c r="C27" s="134"/>
      <c r="D27" s="331"/>
      <c r="E27" s="331"/>
      <c r="F27" s="236"/>
      <c r="G27" s="236"/>
      <c r="H27" s="236"/>
      <c r="I27" s="236"/>
      <c r="J27" s="236"/>
      <c r="K27" s="236"/>
      <c r="L27" s="236"/>
      <c r="M27" s="236"/>
      <c r="N27" s="236"/>
    </row>
    <row r="28" spans="1:16" s="237" customFormat="1" ht="15.5">
      <c r="A28" s="236"/>
      <c r="B28" s="236"/>
      <c r="C28" s="236"/>
      <c r="D28" s="236"/>
      <c r="E28" s="236"/>
      <c r="F28" s="236"/>
      <c r="G28" s="236"/>
      <c r="H28" s="236"/>
      <c r="I28" s="236"/>
      <c r="J28" s="236"/>
      <c r="K28" s="236"/>
      <c r="L28" s="236"/>
      <c r="M28" s="236"/>
      <c r="N28" s="236"/>
    </row>
    <row r="29" spans="1:16" s="237" customFormat="1" ht="15.5">
      <c r="A29" s="236"/>
      <c r="B29" s="236"/>
      <c r="C29" s="236"/>
      <c r="D29" s="236"/>
      <c r="E29" s="236"/>
      <c r="F29" s="236"/>
      <c r="G29" s="236"/>
      <c r="H29" s="236"/>
      <c r="I29" s="236"/>
      <c r="J29" s="236"/>
      <c r="K29" s="236"/>
      <c r="L29" s="236"/>
      <c r="M29" s="236"/>
      <c r="N29" s="236"/>
    </row>
    <row r="30" spans="1:16" s="237" customFormat="1" ht="15.5">
      <c r="A30" s="236"/>
      <c r="B30" s="236"/>
      <c r="C30" s="236"/>
      <c r="D30" s="236"/>
      <c r="E30" s="236"/>
      <c r="F30" s="236"/>
      <c r="G30" s="236"/>
      <c r="H30" s="236"/>
      <c r="I30" s="236"/>
      <c r="J30" s="236"/>
      <c r="K30" s="236"/>
      <c r="L30" s="236"/>
      <c r="M30" s="236"/>
      <c r="N30" s="236"/>
    </row>
    <row r="31" spans="1:16" s="237" customFormat="1" ht="15.5">
      <c r="A31" s="236"/>
      <c r="B31" s="236"/>
      <c r="C31" s="236"/>
      <c r="D31" s="236"/>
      <c r="E31" s="236"/>
      <c r="F31" s="236"/>
      <c r="G31" s="236"/>
      <c r="H31" s="236"/>
      <c r="I31" s="236"/>
      <c r="J31" s="236"/>
      <c r="K31" s="236"/>
      <c r="L31" s="236"/>
      <c r="M31" s="236"/>
      <c r="N31" s="236"/>
    </row>
    <row r="32" spans="1:16" s="237" customFormat="1" ht="15.5">
      <c r="A32" s="236"/>
      <c r="B32" s="236"/>
      <c r="C32" s="236"/>
      <c r="D32" s="236"/>
      <c r="E32" s="236"/>
      <c r="F32" s="236"/>
      <c r="G32" s="236"/>
      <c r="H32" s="236"/>
      <c r="I32" s="236"/>
      <c r="J32" s="236"/>
      <c r="K32" s="236"/>
      <c r="L32" s="236"/>
      <c r="M32" s="236"/>
      <c r="N32" s="236"/>
    </row>
    <row r="33" spans="1:14" s="237" customFormat="1" ht="15.5">
      <c r="A33" s="236"/>
      <c r="B33" s="236"/>
      <c r="C33" s="236"/>
      <c r="D33" s="236"/>
      <c r="E33" s="236"/>
      <c r="F33" s="236"/>
      <c r="G33" s="236"/>
      <c r="H33" s="236"/>
      <c r="I33" s="236"/>
      <c r="J33" s="236"/>
      <c r="K33" s="236"/>
      <c r="L33" s="236"/>
      <c r="M33" s="236"/>
      <c r="N33" s="236"/>
    </row>
    <row r="34" spans="1:14" s="237" customFormat="1" ht="15.5">
      <c r="A34" s="236"/>
      <c r="B34" s="236"/>
      <c r="C34" s="236"/>
      <c r="D34" s="236"/>
      <c r="E34" s="236"/>
      <c r="F34" s="236"/>
      <c r="G34" s="236"/>
      <c r="H34" s="236"/>
      <c r="I34" s="236"/>
      <c r="J34" s="236"/>
      <c r="K34" s="236"/>
      <c r="L34" s="236"/>
      <c r="M34" s="236"/>
      <c r="N34" s="236"/>
    </row>
    <row r="35" spans="1:14" s="237" customFormat="1" ht="15.5">
      <c r="A35" s="236"/>
      <c r="B35" s="236"/>
      <c r="C35" s="236"/>
      <c r="D35" s="236"/>
      <c r="E35" s="236"/>
      <c r="F35" s="236"/>
      <c r="G35" s="236"/>
      <c r="H35" s="236"/>
      <c r="I35" s="236"/>
      <c r="J35" s="236"/>
      <c r="K35" s="236"/>
      <c r="L35" s="236"/>
      <c r="M35" s="236"/>
      <c r="N35" s="236"/>
    </row>
    <row r="36" spans="1:14" s="237" customFormat="1" ht="15.5">
      <c r="A36" s="236"/>
      <c r="B36" s="236"/>
      <c r="C36" s="236"/>
      <c r="D36" s="236"/>
      <c r="E36" s="236"/>
      <c r="F36" s="236"/>
      <c r="G36" s="236"/>
      <c r="H36" s="236"/>
      <c r="I36" s="236"/>
      <c r="J36" s="236"/>
      <c r="K36" s="236"/>
      <c r="L36" s="236"/>
      <c r="M36" s="236"/>
      <c r="N36" s="236"/>
    </row>
    <row r="37" spans="1:14" s="237" customFormat="1" ht="15.5">
      <c r="A37" s="236"/>
      <c r="B37" s="236"/>
      <c r="C37" s="236"/>
      <c r="D37" s="236"/>
      <c r="E37" s="236"/>
      <c r="F37" s="236"/>
      <c r="G37" s="236"/>
      <c r="H37" s="236"/>
      <c r="I37" s="236"/>
      <c r="J37" s="236"/>
      <c r="K37" s="236"/>
      <c r="L37" s="236"/>
      <c r="M37" s="236"/>
      <c r="N37" s="236"/>
    </row>
    <row r="38" spans="1:14" s="237" customFormat="1" ht="15.5">
      <c r="A38" s="236"/>
      <c r="B38" s="236"/>
      <c r="C38" s="236"/>
      <c r="D38" s="236"/>
      <c r="E38" s="236"/>
      <c r="F38" s="236"/>
      <c r="G38" s="236"/>
      <c r="H38" s="236"/>
      <c r="I38" s="236"/>
      <c r="J38" s="236"/>
      <c r="K38" s="236"/>
      <c r="L38" s="236"/>
      <c r="M38" s="236"/>
      <c r="N38" s="236"/>
    </row>
    <row r="39" spans="1:14" s="237" customFormat="1" ht="15.5">
      <c r="A39" s="236"/>
      <c r="B39" s="236"/>
      <c r="C39" s="236"/>
      <c r="D39" s="236"/>
      <c r="E39" s="236"/>
      <c r="F39" s="236"/>
      <c r="G39" s="236"/>
      <c r="H39" s="236"/>
      <c r="I39" s="236"/>
      <c r="J39" s="236"/>
      <c r="K39" s="236"/>
      <c r="L39" s="236"/>
      <c r="M39" s="236"/>
      <c r="N39" s="236"/>
    </row>
    <row r="40" spans="1:14" s="237" customFormat="1" ht="15.5">
      <c r="A40" s="236"/>
      <c r="B40" s="236"/>
      <c r="C40" s="236"/>
      <c r="D40" s="236"/>
      <c r="E40" s="236"/>
      <c r="F40" s="236"/>
      <c r="G40" s="236"/>
      <c r="H40" s="236"/>
      <c r="I40" s="236"/>
      <c r="J40" s="236"/>
      <c r="K40" s="236"/>
      <c r="L40" s="236"/>
      <c r="M40" s="236"/>
      <c r="N40" s="236"/>
    </row>
    <row r="41" spans="1:14" s="237" customFormat="1" ht="15.5">
      <c r="A41" s="236"/>
      <c r="B41" s="236"/>
      <c r="C41" s="236"/>
      <c r="D41" s="236"/>
      <c r="E41" s="236"/>
      <c r="F41" s="236"/>
      <c r="G41" s="236"/>
      <c r="H41" s="236"/>
      <c r="I41" s="236"/>
      <c r="J41" s="236"/>
      <c r="K41" s="236"/>
      <c r="L41" s="236"/>
      <c r="M41" s="236"/>
      <c r="N41" s="236"/>
    </row>
    <row r="42" spans="1:14" ht="59.25" customHeight="1">
      <c r="A42" s="6"/>
      <c r="B42" s="6"/>
      <c r="C42" s="6"/>
      <c r="D42" s="6"/>
      <c r="E42" s="6"/>
      <c r="F42" s="6"/>
      <c r="G42" s="6"/>
      <c r="H42" s="6"/>
      <c r="I42" s="6"/>
      <c r="J42" s="6"/>
      <c r="K42" s="6"/>
      <c r="L42" s="6"/>
      <c r="M42" s="5"/>
      <c r="N42" s="5"/>
    </row>
  </sheetData>
  <mergeCells count="11">
    <mergeCell ref="C19:G19"/>
    <mergeCell ref="C21:G21"/>
    <mergeCell ref="C23:G23"/>
    <mergeCell ref="C25:F25"/>
    <mergeCell ref="C5:H5"/>
    <mergeCell ref="C7:F7"/>
    <mergeCell ref="C9:H9"/>
    <mergeCell ref="C13:D13"/>
    <mergeCell ref="C15:D15"/>
    <mergeCell ref="C17:F17"/>
    <mergeCell ref="C11:G11"/>
  </mergeCells>
  <hyperlinks>
    <hyperlink ref="C5" location="'Educational Program Overview'!A1" display="EDUCATIONAL PROGRAM OVERVIEW"/>
    <hyperlink ref="C7" location="'Financial Summary'!A1" display="FINANCIAL SUMMARY"/>
    <hyperlink ref="C9" location="'Standard Operating Procedures'!A1" display="STANDARD OPERATING PROCEDURES"/>
    <hyperlink ref="C11" location="'Items of Concern'!A1" display="ITEMS OF CONCERN "/>
    <hyperlink ref="C13" location="Approvals!A1" display="APPROVALS"/>
    <hyperlink ref="C15" location="'Rate List'!A1" display="RATE LIST"/>
    <hyperlink ref="C19" location="'Market Comparisons'!A1" display="MARKET RATE COMPARISON"/>
    <hyperlink ref="C21" location="'Summary by Component'!A1" display="SUMMARY BY COMPONENT"/>
    <hyperlink ref="C23" location="'Profit &amp; Loss, Proforma'!A1" display="PROFORMA OR PROFIT &amp; LOSS"/>
    <hyperlink ref="C25" location="'Detailed Calculation'!A1" display="DETAILED CALCULATION"/>
    <hyperlink ref="C17" location="'Rate List'!A1" display="RATE LIST"/>
    <hyperlink ref="C17:F17" location="'Rate Comparison'!A1" display="RATE COMPARISON"/>
    <hyperlink ref="C11:G11" location="'Items of Consideration'!A1" display="ITEMS OF CONSIDERATION "/>
  </hyperlinks>
  <printOptions horizontalCentered="1"/>
  <pageMargins left="0.25" right="0.25" top="0.2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3"/>
  <sheetViews>
    <sheetView showWhiteSpace="0" zoomScaleNormal="100" workbookViewId="0">
      <selection activeCell="Q50" sqref="Q50"/>
    </sheetView>
  </sheetViews>
  <sheetFormatPr defaultColWidth="6.453125" defaultRowHeight="14.5"/>
  <cols>
    <col min="1" max="1" width="4.7265625" customWidth="1"/>
    <col min="2" max="2" width="34" customWidth="1"/>
    <col min="3" max="3" width="17.1796875" bestFit="1" customWidth="1"/>
    <col min="4" max="4" width="36.26953125" customWidth="1"/>
    <col min="5" max="5" width="4.1796875" customWidth="1"/>
    <col min="6" max="6" width="4.7265625" customWidth="1"/>
  </cols>
  <sheetData>
    <row r="1" spans="1:6" ht="62.5" customHeight="1">
      <c r="A1" s="16"/>
      <c r="B1" s="16" t="s">
        <v>276</v>
      </c>
      <c r="C1" s="2"/>
      <c r="D1" s="2"/>
      <c r="E1" s="2"/>
      <c r="F1" s="2"/>
    </row>
    <row r="2" spans="1:6" ht="15" customHeight="1">
      <c r="A2" s="18"/>
      <c r="B2" s="18"/>
      <c r="C2" s="18"/>
      <c r="D2" s="18"/>
      <c r="E2" s="18"/>
      <c r="F2" s="18"/>
    </row>
    <row r="3" spans="1:6" s="237" customFormat="1" ht="15.5">
      <c r="A3" s="236"/>
      <c r="B3" s="19" t="s">
        <v>197</v>
      </c>
      <c r="C3" s="236"/>
      <c r="D3" s="329"/>
      <c r="E3" s="329"/>
      <c r="F3" s="329"/>
    </row>
    <row r="4" spans="1:6" s="228" customFormat="1" ht="15" customHeight="1">
      <c r="A4" s="198"/>
      <c r="B4" s="198" t="s">
        <v>190</v>
      </c>
      <c r="C4" s="199">
        <f>'Edu Program Questionnaire'!C7</f>
        <v>0</v>
      </c>
      <c r="D4" s="223"/>
      <c r="E4" s="223"/>
      <c r="F4" s="223"/>
    </row>
    <row r="5" spans="1:6" s="228" customFormat="1" ht="15" customHeight="1">
      <c r="A5" s="198"/>
      <c r="B5" s="198" t="s">
        <v>0</v>
      </c>
      <c r="C5" s="199">
        <f>'Edu Program Questionnaire'!C8</f>
        <v>0</v>
      </c>
      <c r="D5" s="223"/>
      <c r="E5" s="223"/>
      <c r="F5" s="223"/>
    </row>
    <row r="6" spans="1:6" s="228" customFormat="1" ht="15" customHeight="1">
      <c r="A6" s="198"/>
      <c r="B6" s="198" t="s">
        <v>212</v>
      </c>
      <c r="C6" s="199">
        <f>'Edu Program Questionnaire'!C9</f>
        <v>0</v>
      </c>
      <c r="D6" s="223"/>
      <c r="E6" s="223"/>
      <c r="F6" s="223"/>
    </row>
    <row r="7" spans="1:6" s="228" customFormat="1" ht="15" customHeight="1">
      <c r="A7" s="198"/>
      <c r="B7" s="198" t="s">
        <v>188</v>
      </c>
      <c r="C7" s="199">
        <f>'Edu Program Questionnaire'!C10</f>
        <v>0</v>
      </c>
      <c r="D7" s="223"/>
      <c r="E7" s="223"/>
      <c r="F7" s="223"/>
    </row>
    <row r="8" spans="1:6" s="228" customFormat="1" ht="15" customHeight="1">
      <c r="A8" s="198"/>
      <c r="B8" s="198" t="s">
        <v>114</v>
      </c>
      <c r="C8" s="199">
        <f>'Edu Program Questionnaire'!C11</f>
        <v>0</v>
      </c>
      <c r="D8" s="223"/>
      <c r="E8" s="223"/>
      <c r="F8" s="223"/>
    </row>
    <row r="9" spans="1:6" s="228" customFormat="1" ht="15" customHeight="1">
      <c r="A9" s="198"/>
      <c r="B9" s="198" t="s">
        <v>191</v>
      </c>
      <c r="C9" s="199">
        <f>'Edu Program Questionnaire'!C13</f>
        <v>0</v>
      </c>
      <c r="D9" s="223"/>
      <c r="E9" s="223"/>
      <c r="F9" s="223"/>
    </row>
    <row r="10" spans="1:6" s="228" customFormat="1" ht="15" customHeight="1">
      <c r="A10" s="198"/>
      <c r="B10" s="198" t="s">
        <v>192</v>
      </c>
      <c r="C10" s="199">
        <f>'Edu Program Questionnaire'!C12</f>
        <v>0</v>
      </c>
      <c r="D10" s="223"/>
      <c r="E10" s="223"/>
      <c r="F10" s="223"/>
    </row>
    <row r="11" spans="1:6" s="228" customFormat="1" ht="15" customHeight="1">
      <c r="A11" s="198"/>
      <c r="B11" s="201" t="s">
        <v>193</v>
      </c>
      <c r="C11" s="439">
        <f>'Edu Program Questionnaire'!C14</f>
        <v>0</v>
      </c>
      <c r="D11" s="439"/>
      <c r="E11" s="439"/>
      <c r="F11" s="439"/>
    </row>
    <row r="12" spans="1:6" s="228" customFormat="1" ht="15" customHeight="1">
      <c r="A12" s="198"/>
      <c r="B12" s="198" t="s">
        <v>265</v>
      </c>
      <c r="C12" s="198" t="s">
        <v>264</v>
      </c>
      <c r="D12" s="203"/>
      <c r="E12" s="203"/>
      <c r="F12" s="203"/>
    </row>
    <row r="13" spans="1:6" s="228" customFormat="1" ht="15" customHeight="1">
      <c r="A13" s="198"/>
      <c r="B13" s="198"/>
      <c r="C13" s="198"/>
      <c r="D13" s="203"/>
      <c r="E13" s="203"/>
      <c r="F13" s="203"/>
    </row>
    <row r="14" spans="1:6" s="227" customFormat="1" ht="15" customHeight="1">
      <c r="A14" s="226"/>
      <c r="B14" s="325"/>
      <c r="C14" s="325"/>
      <c r="D14" s="326"/>
      <c r="E14" s="326"/>
      <c r="F14" s="326"/>
    </row>
    <row r="15" spans="1:6" s="237" customFormat="1" ht="15.5">
      <c r="A15" s="236"/>
      <c r="B15" s="19" t="s">
        <v>113</v>
      </c>
      <c r="C15" s="236"/>
      <c r="D15" s="329"/>
      <c r="E15" s="329"/>
      <c r="F15" s="329"/>
    </row>
    <row r="16" spans="1:6" s="228" customFormat="1" ht="15" customHeight="1">
      <c r="A16" s="198"/>
      <c r="B16" s="198" t="s">
        <v>194</v>
      </c>
      <c r="C16" s="199">
        <f>'Edu Program Questionnaire'!C28</f>
        <v>0</v>
      </c>
      <c r="D16" s="198"/>
      <c r="E16" s="198"/>
      <c r="F16" s="198"/>
    </row>
    <row r="17" spans="1:6" s="228" customFormat="1" ht="15" customHeight="1">
      <c r="A17" s="198"/>
      <c r="B17" s="198" t="s">
        <v>214</v>
      </c>
      <c r="C17" s="199">
        <f>'Edu Program Questionnaire'!C29</f>
        <v>0</v>
      </c>
      <c r="D17" s="198"/>
      <c r="E17" s="198"/>
      <c r="F17" s="198"/>
    </row>
    <row r="18" spans="1:6" s="228" customFormat="1" ht="15" customHeight="1">
      <c r="A18" s="198"/>
      <c r="B18" s="198" t="s">
        <v>206</v>
      </c>
      <c r="C18" s="199">
        <f>'Edu Program Questionnaire'!C30</f>
        <v>0</v>
      </c>
      <c r="D18" s="198"/>
      <c r="E18" s="198"/>
      <c r="F18" s="198"/>
    </row>
    <row r="19" spans="1:6" s="228" customFormat="1" ht="15" customHeight="1">
      <c r="A19" s="198"/>
      <c r="B19" s="198" t="s">
        <v>213</v>
      </c>
      <c r="C19" s="199">
        <f>'Edu Program Questionnaire'!C31</f>
        <v>0</v>
      </c>
      <c r="D19" s="198"/>
      <c r="E19" s="198"/>
      <c r="F19" s="198"/>
    </row>
    <row r="20" spans="1:6" s="227" customFormat="1" ht="15" customHeight="1">
      <c r="A20" s="226"/>
      <c r="B20" s="325"/>
      <c r="C20" s="325"/>
      <c r="D20" s="326"/>
      <c r="E20" s="326"/>
      <c r="F20" s="326"/>
    </row>
    <row r="21" spans="1:6" s="237" customFormat="1" ht="15.5">
      <c r="A21" s="236"/>
      <c r="B21" s="19" t="s">
        <v>116</v>
      </c>
      <c r="C21" s="236"/>
      <c r="D21" s="329"/>
      <c r="E21" s="329"/>
      <c r="F21" s="329"/>
    </row>
    <row r="22" spans="1:6" s="228" customFormat="1" ht="15" customHeight="1">
      <c r="A22" s="198"/>
      <c r="B22" s="211" t="s">
        <v>1</v>
      </c>
      <c r="C22" s="212"/>
      <c r="D22" s="210" t="s">
        <v>2</v>
      </c>
      <c r="E22" s="212"/>
      <c r="F22" s="212"/>
    </row>
    <row r="23" spans="1:6" s="228" customFormat="1" ht="15" customHeight="1">
      <c r="A23" s="198"/>
      <c r="B23" s="212" t="s">
        <v>266</v>
      </c>
      <c r="C23" s="212" t="str">
        <f>'Edu Program Questionnaire'!B20</f>
        <v>No</v>
      </c>
      <c r="D23" s="198" t="s">
        <v>270</v>
      </c>
      <c r="E23" s="212" t="str">
        <f>'Edu Program Questionnaire'!F20</f>
        <v>Yes</v>
      </c>
      <c r="F23" s="212"/>
    </row>
    <row r="24" spans="1:6" s="228" customFormat="1" ht="15" customHeight="1">
      <c r="A24" s="198"/>
      <c r="B24" s="212" t="s">
        <v>267</v>
      </c>
      <c r="C24" s="212" t="str">
        <f>'Edu Program Questionnaire'!B21</f>
        <v>No</v>
      </c>
      <c r="D24" s="198" t="s">
        <v>271</v>
      </c>
      <c r="E24" s="212" t="str">
        <f>'Edu Program Questionnaire'!F21</f>
        <v>Yes</v>
      </c>
      <c r="F24" s="212"/>
    </row>
    <row r="25" spans="1:6" s="228" customFormat="1" ht="15" customHeight="1">
      <c r="A25" s="198"/>
      <c r="B25" s="212" t="s">
        <v>268</v>
      </c>
      <c r="C25" s="212" t="str">
        <f>'Edu Program Questionnaire'!B22</f>
        <v>Yes</v>
      </c>
      <c r="D25" s="198" t="s">
        <v>272</v>
      </c>
      <c r="E25" s="212" t="str">
        <f>'Edu Program Questionnaire'!F22</f>
        <v>Yes</v>
      </c>
      <c r="F25" s="212"/>
    </row>
    <row r="26" spans="1:6" s="228" customFormat="1" ht="15" customHeight="1">
      <c r="A26" s="198"/>
      <c r="B26" s="212" t="s">
        <v>269</v>
      </c>
      <c r="C26" s="212" t="str">
        <f>'Edu Program Questionnaire'!B23</f>
        <v>Yes</v>
      </c>
      <c r="D26" s="198" t="s">
        <v>14</v>
      </c>
      <c r="E26" s="212" t="str">
        <f>'Edu Program Questionnaire'!F23</f>
        <v>Yes</v>
      </c>
      <c r="F26" s="212"/>
    </row>
    <row r="27" spans="1:6" s="228" customFormat="1" ht="15" customHeight="1">
      <c r="A27" s="198"/>
      <c r="B27" s="198"/>
      <c r="C27" s="198"/>
      <c r="D27" s="198" t="s">
        <v>15</v>
      </c>
      <c r="E27" s="212" t="str">
        <f>'Edu Program Questionnaire'!F24</f>
        <v>No</v>
      </c>
      <c r="F27" s="198"/>
    </row>
    <row r="28" spans="1:6" s="228" customFormat="1" ht="15" customHeight="1">
      <c r="A28" s="198"/>
      <c r="B28" s="198"/>
      <c r="C28" s="198"/>
      <c r="D28" s="198"/>
      <c r="E28" s="198"/>
      <c r="F28" s="198"/>
    </row>
    <row r="29" spans="1:6" s="228" customFormat="1" ht="15" customHeight="1">
      <c r="A29" s="198"/>
      <c r="B29" s="198"/>
      <c r="C29" s="198"/>
      <c r="D29" s="198"/>
      <c r="E29" s="198"/>
      <c r="F29" s="198"/>
    </row>
    <row r="30" spans="1:6" s="228" customFormat="1" ht="15" customHeight="1">
      <c r="A30" s="198"/>
      <c r="B30" s="198"/>
      <c r="C30" s="198"/>
      <c r="D30" s="198"/>
      <c r="E30" s="198"/>
      <c r="F30" s="198"/>
    </row>
    <row r="31" spans="1:6" s="228" customFormat="1" ht="45" customHeight="1">
      <c r="A31" s="198"/>
      <c r="B31" s="439" t="s">
        <v>208</v>
      </c>
      <c r="C31" s="439"/>
      <c r="D31" s="439"/>
      <c r="E31" s="439"/>
      <c r="F31" s="439"/>
    </row>
    <row r="32" spans="1:6" s="228" customFormat="1" ht="15" customHeight="1">
      <c r="A32" s="198"/>
      <c r="B32" s="198"/>
      <c r="C32" s="198"/>
      <c r="D32" s="198"/>
      <c r="E32" s="212"/>
      <c r="F32" s="212"/>
    </row>
    <row r="33" spans="1:6" s="228" customFormat="1" ht="15" customHeight="1">
      <c r="A33" s="198"/>
      <c r="B33" s="198" t="s">
        <v>275</v>
      </c>
      <c r="C33" s="212" t="s">
        <v>309</v>
      </c>
      <c r="D33" s="198"/>
      <c r="F33" s="212"/>
    </row>
    <row r="34" spans="1:6" s="228" customFormat="1" ht="15" customHeight="1">
      <c r="A34" s="198"/>
      <c r="B34" s="198"/>
      <c r="C34" s="198"/>
      <c r="D34" s="198"/>
      <c r="E34" s="202"/>
      <c r="F34" s="202"/>
    </row>
    <row r="35" spans="1:6" s="228" customFormat="1" ht="15" customHeight="1">
      <c r="A35" s="198"/>
      <c r="B35" s="198"/>
      <c r="C35" s="198"/>
      <c r="D35" s="198"/>
      <c r="E35" s="202"/>
      <c r="F35" s="202"/>
    </row>
    <row r="36" spans="1:6" s="228" customFormat="1" ht="15" customHeight="1">
      <c r="A36" s="198"/>
      <c r="B36" s="198"/>
      <c r="C36" s="198"/>
      <c r="D36" s="198"/>
      <c r="E36" s="202"/>
      <c r="F36" s="202"/>
    </row>
    <row r="37" spans="1:6" s="228" customFormat="1" ht="15" customHeight="1">
      <c r="A37" s="198"/>
      <c r="B37" s="198"/>
      <c r="C37" s="198"/>
      <c r="D37" s="198"/>
      <c r="E37" s="202"/>
      <c r="F37" s="202"/>
    </row>
    <row r="38" spans="1:6" s="228" customFormat="1" ht="15" customHeight="1">
      <c r="A38" s="198"/>
      <c r="B38" s="198"/>
      <c r="C38" s="198"/>
      <c r="D38" s="198"/>
      <c r="E38" s="202"/>
      <c r="F38" s="202"/>
    </row>
    <row r="39" spans="1:6" s="228" customFormat="1" ht="15" customHeight="1">
      <c r="A39" s="198"/>
      <c r="B39" s="198"/>
      <c r="C39" s="198"/>
      <c r="D39" s="198"/>
      <c r="E39" s="202"/>
      <c r="F39" s="202"/>
    </row>
    <row r="40" spans="1:6" s="228" customFormat="1" ht="15" customHeight="1">
      <c r="A40" s="198"/>
      <c r="B40" s="198"/>
      <c r="C40" s="198"/>
      <c r="D40" s="198"/>
      <c r="E40" s="202"/>
      <c r="F40" s="202"/>
    </row>
    <row r="41" spans="1:6" s="228" customFormat="1" ht="15" customHeight="1">
      <c r="A41" s="198"/>
      <c r="B41" s="198"/>
      <c r="C41" s="198"/>
      <c r="D41" s="198"/>
      <c r="E41" s="202"/>
      <c r="F41" s="202"/>
    </row>
    <row r="42" spans="1:6" s="227" customFormat="1" ht="15" customHeight="1">
      <c r="A42" s="226"/>
      <c r="B42" s="226"/>
      <c r="C42" s="226"/>
      <c r="D42" s="226"/>
      <c r="E42" s="226"/>
      <c r="F42" s="226"/>
    </row>
    <row r="43" spans="1:6" ht="60" customHeight="1">
      <c r="A43" s="17"/>
      <c r="B43" s="17"/>
      <c r="C43" s="17"/>
      <c r="D43" s="17"/>
      <c r="E43" s="17"/>
      <c r="F43" s="17"/>
    </row>
  </sheetData>
  <mergeCells count="2">
    <mergeCell ref="C11:F11"/>
    <mergeCell ref="B31:F31"/>
  </mergeCells>
  <dataValidations count="2">
    <dataValidation type="list" allowBlank="1" showInputMessage="1" showErrorMessage="1" sqref="F30">
      <formula1>"Yes,No"</formula1>
    </dataValidation>
    <dataValidation type="list" allowBlank="1" showInputMessage="1" showErrorMessage="1" sqref="C33">
      <formula1>"Technology Transfer, Procurement"</formula1>
    </dataValidation>
  </dataValidations>
  <printOptions horizontalCentered="1"/>
  <pageMargins left="0.25" right="0.25" top="0.2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45"/>
  <sheetViews>
    <sheetView zoomScaleNormal="100" zoomScaleSheetLayoutView="40" zoomScalePageLayoutView="70" workbookViewId="0">
      <selection activeCell="Q50" sqref="Q50"/>
    </sheetView>
  </sheetViews>
  <sheetFormatPr defaultRowHeight="14.5"/>
  <cols>
    <col min="1" max="1" width="4.26953125" customWidth="1"/>
    <col min="2" max="2" width="25.26953125" customWidth="1"/>
    <col min="3" max="3" width="9.7265625" customWidth="1"/>
    <col min="4" max="4" width="25.1796875" customWidth="1"/>
    <col min="5" max="5" width="22.26953125" customWidth="1"/>
    <col min="6" max="6" width="8.1796875" customWidth="1"/>
    <col min="7" max="7" width="4.26953125" customWidth="1"/>
  </cols>
  <sheetData>
    <row r="1" spans="1:7" ht="62.5" customHeight="1">
      <c r="A1" s="1"/>
      <c r="B1" s="16" t="s">
        <v>100</v>
      </c>
      <c r="C1" s="1"/>
      <c r="D1" s="1"/>
      <c r="E1" s="1"/>
      <c r="F1" s="1"/>
      <c r="G1" s="1"/>
    </row>
    <row r="2" spans="1:7">
      <c r="A2" s="3"/>
      <c r="B2" s="3"/>
      <c r="C2" s="3"/>
      <c r="D2" s="3"/>
      <c r="E2" s="3"/>
      <c r="F2" s="3"/>
      <c r="G2" s="3"/>
    </row>
    <row r="3" spans="1:7" s="237" customFormat="1" ht="15.5">
      <c r="A3" s="236"/>
      <c r="B3" s="19" t="s">
        <v>198</v>
      </c>
      <c r="C3" s="235"/>
      <c r="D3" s="236"/>
      <c r="E3" s="236"/>
      <c r="F3" s="236"/>
      <c r="G3" s="236"/>
    </row>
    <row r="4" spans="1:7" s="228" customFormat="1" ht="15" customHeight="1">
      <c r="A4" s="198"/>
      <c r="B4" s="198" t="s">
        <v>190</v>
      </c>
      <c r="C4" s="199"/>
      <c r="D4" s="199">
        <f>'Educational Program Overview'!C4</f>
        <v>0</v>
      </c>
      <c r="E4" s="199"/>
      <c r="F4" s="199"/>
      <c r="G4" s="199"/>
    </row>
    <row r="5" spans="1:7" s="228" customFormat="1" ht="15" customHeight="1">
      <c r="A5" s="198"/>
      <c r="B5" s="198" t="s">
        <v>0</v>
      </c>
      <c r="C5" s="199"/>
      <c r="D5" s="199">
        <f>'Educational Program Overview'!C5</f>
        <v>0</v>
      </c>
      <c r="E5" s="199"/>
      <c r="F5" s="199"/>
      <c r="G5" s="199"/>
    </row>
    <row r="6" spans="1:7" s="228" customFormat="1" ht="15" customHeight="1">
      <c r="A6" s="198"/>
      <c r="B6" s="198" t="s">
        <v>212</v>
      </c>
      <c r="C6" s="199"/>
      <c r="D6" s="199">
        <f>'Educational Program Overview'!C6</f>
        <v>0</v>
      </c>
      <c r="E6" s="199"/>
      <c r="F6" s="199"/>
      <c r="G6" s="199"/>
    </row>
    <row r="7" spans="1:7" s="228" customFormat="1" ht="15" customHeight="1">
      <c r="A7" s="198"/>
      <c r="B7" s="198" t="s">
        <v>188</v>
      </c>
      <c r="C7" s="199"/>
      <c r="D7" s="199">
        <f>'Educational Program Overview'!C7</f>
        <v>0</v>
      </c>
      <c r="E7" s="199"/>
      <c r="F7" s="199"/>
      <c r="G7" s="199"/>
    </row>
    <row r="8" spans="1:7" s="228" customFormat="1" ht="15" customHeight="1">
      <c r="A8" s="198"/>
      <c r="B8" s="198" t="s">
        <v>114</v>
      </c>
      <c r="C8" s="199"/>
      <c r="D8" s="199">
        <f>'Educational Program Overview'!C8</f>
        <v>0</v>
      </c>
      <c r="E8" s="199"/>
      <c r="F8" s="199"/>
      <c r="G8" s="199"/>
    </row>
    <row r="9" spans="1:7" s="228" customFormat="1" ht="15" customHeight="1">
      <c r="A9" s="198"/>
      <c r="B9" s="198"/>
      <c r="C9" s="199"/>
      <c r="D9" s="213"/>
      <c r="E9" s="199"/>
      <c r="F9" s="199"/>
      <c r="G9" s="199"/>
    </row>
    <row r="10" spans="1:7" s="237" customFormat="1" ht="15.5">
      <c r="A10" s="236"/>
      <c r="B10" s="19" t="s">
        <v>59</v>
      </c>
      <c r="C10" s="327"/>
      <c r="D10" s="327"/>
      <c r="E10" s="327"/>
      <c r="F10" s="327"/>
      <c r="G10" s="327"/>
    </row>
    <row r="11" spans="1:7" s="228" customFormat="1" ht="15" customHeight="1">
      <c r="A11" s="198"/>
      <c r="B11" s="214" t="s">
        <v>70</v>
      </c>
      <c r="C11" s="215"/>
      <c r="D11" s="216" t="s">
        <v>61</v>
      </c>
      <c r="E11" s="217" t="s">
        <v>189</v>
      </c>
      <c r="F11" s="230"/>
      <c r="G11" s="198"/>
    </row>
    <row r="12" spans="1:7" s="228" customFormat="1" ht="15" customHeight="1">
      <c r="A12" s="198"/>
      <c r="B12" s="218" t="s">
        <v>115</v>
      </c>
      <c r="C12" s="219"/>
      <c r="D12" s="218"/>
      <c r="E12" s="220"/>
      <c r="F12" s="223"/>
      <c r="G12" s="198"/>
    </row>
    <row r="13" spans="1:7" s="228" customFormat="1" ht="15" customHeight="1">
      <c r="A13" s="198"/>
      <c r="B13" s="218" t="s">
        <v>3</v>
      </c>
      <c r="C13" s="219"/>
      <c r="D13" s="218"/>
      <c r="E13" s="220"/>
      <c r="F13" s="223"/>
      <c r="G13" s="198"/>
    </row>
    <row r="14" spans="1:7" s="228" customFormat="1" ht="15" customHeight="1">
      <c r="A14" s="198"/>
      <c r="B14" s="218" t="s">
        <v>60</v>
      </c>
      <c r="C14" s="219"/>
      <c r="D14" s="218"/>
      <c r="E14" s="221"/>
      <c r="F14" s="224"/>
      <c r="G14" s="198"/>
    </row>
    <row r="15" spans="1:7" s="228" customFormat="1" ht="15" customHeight="1">
      <c r="A15" s="198"/>
      <c r="B15" s="199"/>
      <c r="C15" s="199"/>
      <c r="D15" s="199"/>
      <c r="E15" s="199"/>
      <c r="F15" s="199"/>
      <c r="G15" s="199"/>
    </row>
    <row r="16" spans="1:7" s="237" customFormat="1" ht="15.5">
      <c r="A16" s="236"/>
      <c r="B16" s="19" t="s">
        <v>120</v>
      </c>
      <c r="C16" s="236"/>
      <c r="D16" s="236"/>
      <c r="E16" s="236"/>
      <c r="F16" s="236"/>
      <c r="G16" s="327"/>
    </row>
    <row r="17" spans="1:7" s="228" customFormat="1" ht="15" customHeight="1">
      <c r="A17" s="198"/>
      <c r="B17" s="222" t="s">
        <v>121</v>
      </c>
      <c r="C17" s="198"/>
      <c r="D17" s="198"/>
      <c r="E17" s="198"/>
      <c r="F17" s="198"/>
      <c r="G17" s="199"/>
    </row>
    <row r="18" spans="1:7" s="228" customFormat="1" ht="15" customHeight="1">
      <c r="A18" s="198"/>
      <c r="B18" s="222"/>
      <c r="C18" s="198"/>
      <c r="D18" s="198"/>
      <c r="E18" s="198"/>
      <c r="F18" s="198"/>
      <c r="G18" s="199"/>
    </row>
    <row r="19" spans="1:7" s="227" customFormat="1" ht="15" customHeight="1">
      <c r="A19" s="226"/>
      <c r="B19" s="226"/>
      <c r="C19" s="226"/>
      <c r="D19" s="226"/>
      <c r="E19" s="226"/>
      <c r="F19" s="226"/>
      <c r="G19" s="148"/>
    </row>
    <row r="20" spans="1:7" s="237" customFormat="1" ht="15.5">
      <c r="A20" s="236"/>
      <c r="B20" s="19" t="s">
        <v>69</v>
      </c>
      <c r="C20" s="327"/>
      <c r="D20" s="327"/>
      <c r="E20" s="327"/>
      <c r="F20" s="327"/>
      <c r="G20" s="327"/>
    </row>
    <row r="21" spans="1:7" s="228" customFormat="1" ht="15" customHeight="1">
      <c r="A21" s="198"/>
      <c r="B21" s="199" t="s">
        <v>277</v>
      </c>
      <c r="C21" s="199" t="str">
        <f>'Edu Program Questionnaire'!B44</f>
        <v>No</v>
      </c>
      <c r="D21" s="199" t="s">
        <v>279</v>
      </c>
      <c r="E21" s="199" t="str">
        <f>'Edu Program Questionnaire'!F44</f>
        <v>No</v>
      </c>
      <c r="F21" s="199"/>
      <c r="G21" s="199"/>
    </row>
    <row r="22" spans="1:7" s="228" customFormat="1" ht="15" customHeight="1">
      <c r="A22" s="198"/>
      <c r="B22" s="223" t="s">
        <v>278</v>
      </c>
      <c r="C22" s="199" t="str">
        <f>'Edu Program Questionnaire'!B45</f>
        <v>No</v>
      </c>
      <c r="D22" s="199" t="s">
        <v>280</v>
      </c>
      <c r="E22" s="199" t="str">
        <f>'Edu Program Questionnaire'!F45</f>
        <v>No</v>
      </c>
      <c r="F22" s="199"/>
      <c r="G22" s="199"/>
    </row>
    <row r="23" spans="1:7" s="228" customFormat="1" ht="15" customHeight="1">
      <c r="A23" s="198"/>
      <c r="B23" s="223"/>
      <c r="C23" s="199"/>
      <c r="D23" s="199" t="s">
        <v>281</v>
      </c>
      <c r="E23" s="199" t="str">
        <f>'Edu Program Questionnaire'!F46</f>
        <v>No</v>
      </c>
      <c r="F23" s="199"/>
      <c r="G23" s="199"/>
    </row>
    <row r="24" spans="1:7" s="228" customFormat="1" ht="15" customHeight="1">
      <c r="A24" s="198"/>
      <c r="B24" s="223"/>
      <c r="C24" s="199"/>
      <c r="D24" s="199" t="s">
        <v>282</v>
      </c>
      <c r="E24" s="199" t="str">
        <f>'Edu Program Questionnaire'!F47</f>
        <v>Yes</v>
      </c>
      <c r="F24" s="199"/>
      <c r="G24" s="199"/>
    </row>
    <row r="25" spans="1:7" s="228" customFormat="1" ht="15" customHeight="1">
      <c r="A25" s="198"/>
      <c r="B25" s="198"/>
      <c r="C25" s="198"/>
      <c r="D25" s="199" t="s">
        <v>283</v>
      </c>
      <c r="E25" s="199" t="str">
        <f>'Edu Program Questionnaire'!F48</f>
        <v>No</v>
      </c>
      <c r="F25" s="199"/>
      <c r="G25" s="199"/>
    </row>
    <row r="26" spans="1:7" s="228" customFormat="1" ht="15" customHeight="1">
      <c r="A26" s="198"/>
      <c r="B26" s="198"/>
      <c r="C26" s="198"/>
      <c r="D26" s="199" t="s">
        <v>284</v>
      </c>
      <c r="E26" s="199" t="str">
        <f>'Edu Program Questionnaire'!F49</f>
        <v>No</v>
      </c>
      <c r="F26" s="199"/>
      <c r="G26" s="199"/>
    </row>
    <row r="27" spans="1:7" s="228" customFormat="1" ht="15" customHeight="1">
      <c r="A27" s="198"/>
      <c r="B27" s="198"/>
      <c r="C27" s="198"/>
      <c r="D27" s="199"/>
      <c r="E27" s="199"/>
      <c r="F27" s="199"/>
      <c r="G27" s="199"/>
    </row>
    <row r="28" spans="1:7" s="228" customFormat="1" ht="15" customHeight="1">
      <c r="A28" s="198"/>
      <c r="B28" s="198"/>
      <c r="C28" s="198"/>
      <c r="D28" s="199"/>
      <c r="E28" s="199"/>
      <c r="F28" s="199"/>
      <c r="G28" s="199"/>
    </row>
    <row r="29" spans="1:7" s="237" customFormat="1" ht="15.5">
      <c r="A29" s="236"/>
      <c r="B29" s="19" t="s">
        <v>105</v>
      </c>
      <c r="C29" s="327"/>
      <c r="D29" s="328"/>
      <c r="E29" s="328"/>
      <c r="F29" s="328"/>
      <c r="G29" s="327"/>
    </row>
    <row r="30" spans="1:7" s="228" customFormat="1" ht="15" customHeight="1">
      <c r="A30" s="198"/>
      <c r="B30" s="223" t="s">
        <v>286</v>
      </c>
      <c r="C30" s="212"/>
      <c r="D30" s="224" t="e">
        <f>'Profit &amp; Loss, Proforma'!M16</f>
        <v>#DIV/0!</v>
      </c>
      <c r="E30" s="199"/>
      <c r="F30" s="199"/>
      <c r="G30" s="199"/>
    </row>
    <row r="31" spans="1:7" s="228" customFormat="1" ht="15" customHeight="1">
      <c r="A31" s="198"/>
      <c r="B31" s="223" t="s">
        <v>287</v>
      </c>
      <c r="C31" s="212"/>
      <c r="D31" s="224">
        <f>'Profit &amp; Loss, Proforma'!J16</f>
        <v>0</v>
      </c>
      <c r="E31" s="199"/>
      <c r="F31" s="199"/>
      <c r="G31" s="199"/>
    </row>
    <row r="32" spans="1:7" s="228" customFormat="1" ht="15" customHeight="1">
      <c r="A32" s="198"/>
      <c r="B32" s="223" t="s">
        <v>288</v>
      </c>
      <c r="C32" s="212"/>
      <c r="D32" s="224" t="e">
        <f>'Profit &amp; Loss, Proforma'!M31</f>
        <v>#DIV/0!</v>
      </c>
      <c r="E32" s="199"/>
      <c r="F32" s="199"/>
      <c r="G32" s="199"/>
    </row>
    <row r="33" spans="1:7" s="228" customFormat="1" ht="15" customHeight="1">
      <c r="A33" s="198"/>
      <c r="B33" s="223" t="s">
        <v>289</v>
      </c>
      <c r="C33" s="212"/>
      <c r="D33" s="224">
        <f>'Profit &amp; Loss, Proforma'!L35+'Profit &amp; Loss, Proforma'!L36+'Profit &amp; Loss, Proforma'!L37</f>
        <v>0</v>
      </c>
      <c r="E33" s="199"/>
      <c r="F33" s="199"/>
      <c r="G33" s="199"/>
    </row>
    <row r="34" spans="1:7" s="228" customFormat="1" ht="15" customHeight="1">
      <c r="A34" s="198"/>
      <c r="B34" s="223" t="s">
        <v>290</v>
      </c>
      <c r="C34" s="212"/>
      <c r="D34" s="224" t="e">
        <f>'Profit &amp; Loss, Proforma'!L43</f>
        <v>#DIV/0!</v>
      </c>
      <c r="E34" s="199"/>
      <c r="F34" s="199"/>
      <c r="G34" s="199"/>
    </row>
    <row r="35" spans="1:7" s="228" customFormat="1" ht="15" customHeight="1">
      <c r="A35" s="198"/>
      <c r="B35" s="223" t="s">
        <v>291</v>
      </c>
      <c r="C35" s="212"/>
      <c r="D35" s="224" t="e">
        <f>D33+D34</f>
        <v>#DIV/0!</v>
      </c>
      <c r="E35" s="199"/>
      <c r="F35" s="199"/>
      <c r="G35" s="199"/>
    </row>
    <row r="36" spans="1:7" s="228" customFormat="1" ht="15" customHeight="1">
      <c r="A36" s="198"/>
      <c r="B36" s="199" t="s">
        <v>292</v>
      </c>
      <c r="C36" s="199"/>
      <c r="D36" s="222" t="s">
        <v>285</v>
      </c>
      <c r="E36" s="199"/>
      <c r="F36" s="199"/>
      <c r="G36" s="199"/>
    </row>
    <row r="37" spans="1:7" s="228" customFormat="1" ht="15" customHeight="1">
      <c r="A37" s="198"/>
      <c r="C37" s="198"/>
      <c r="D37" s="198"/>
      <c r="E37" s="199"/>
      <c r="F37" s="199"/>
      <c r="G37" s="199"/>
    </row>
    <row r="38" spans="1:7" s="228" customFormat="1" ht="15" customHeight="1">
      <c r="A38" s="198"/>
      <c r="B38" s="222"/>
      <c r="C38" s="198"/>
      <c r="D38" s="198"/>
      <c r="E38" s="199"/>
      <c r="F38" s="199"/>
      <c r="G38" s="199"/>
    </row>
    <row r="39" spans="1:7" s="237" customFormat="1" ht="15.5">
      <c r="A39" s="236"/>
      <c r="B39" s="19" t="s">
        <v>187</v>
      </c>
      <c r="C39" s="236"/>
      <c r="D39" s="236"/>
      <c r="E39" s="236"/>
      <c r="F39" s="236"/>
      <c r="G39" s="236"/>
    </row>
    <row r="40" spans="1:7" s="228" customFormat="1" ht="15" customHeight="1">
      <c r="A40" s="198"/>
      <c r="B40" s="223" t="s">
        <v>293</v>
      </c>
      <c r="C40" s="199"/>
      <c r="D40" s="199"/>
      <c r="E40" s="199" t="s">
        <v>17</v>
      </c>
      <c r="F40" s="199"/>
      <c r="G40" s="198"/>
    </row>
    <row r="41" spans="1:7" s="228" customFormat="1" ht="15" customHeight="1">
      <c r="A41" s="198"/>
      <c r="B41" s="223" t="s">
        <v>294</v>
      </c>
      <c r="C41" s="199"/>
      <c r="D41" s="199"/>
      <c r="E41" s="199" t="s">
        <v>17</v>
      </c>
      <c r="F41" s="199"/>
      <c r="G41" s="198"/>
    </row>
    <row r="42" spans="1:7" s="228" customFormat="1" ht="15" customHeight="1">
      <c r="A42" s="198"/>
      <c r="B42" s="198"/>
      <c r="C42" s="198"/>
      <c r="D42" s="198"/>
      <c r="E42" s="198"/>
      <c r="F42" s="198"/>
      <c r="G42" s="198"/>
    </row>
    <row r="43" spans="1:7" s="228" customFormat="1" ht="15" customHeight="1">
      <c r="A43" s="198"/>
      <c r="B43" s="198"/>
      <c r="C43" s="198"/>
      <c r="D43" s="198"/>
      <c r="E43" s="198"/>
      <c r="F43" s="198"/>
      <c r="G43" s="198"/>
    </row>
    <row r="44" spans="1:7" s="228" customFormat="1" ht="15" customHeight="1">
      <c r="A44" s="198"/>
      <c r="B44" s="198"/>
      <c r="C44" s="198"/>
      <c r="D44" s="198"/>
      <c r="E44" s="198"/>
      <c r="F44" s="198"/>
      <c r="G44" s="198"/>
    </row>
    <row r="45" spans="1:7" ht="60" customHeight="1">
      <c r="A45" s="5"/>
      <c r="B45" s="5"/>
      <c r="C45" s="5"/>
      <c r="D45" s="5"/>
      <c r="E45" s="5"/>
      <c r="F45" s="5"/>
      <c r="G45" s="5"/>
    </row>
  </sheetData>
  <dataValidations count="1">
    <dataValidation type="list" allowBlank="1" showInputMessage="1" showErrorMessage="1" sqref="E40:F41">
      <formula1>"Yes, No"</formula1>
    </dataValidation>
  </dataValidations>
  <printOptions horizontalCentered="1"/>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5"/>
  <sheetViews>
    <sheetView showWhiteSpace="0" topLeftCell="A6" zoomScaleNormal="100" zoomScalePageLayoutView="90" workbookViewId="0">
      <selection activeCell="Q50" sqref="Q50"/>
    </sheetView>
  </sheetViews>
  <sheetFormatPr defaultColWidth="6.453125" defaultRowHeight="14.5"/>
  <cols>
    <col min="1" max="1" width="4" customWidth="1"/>
    <col min="2" max="2" width="61.54296875" customWidth="1"/>
    <col min="8" max="8" width="4" customWidth="1"/>
    <col min="9" max="9" width="6.453125" customWidth="1"/>
  </cols>
  <sheetData>
    <row r="1" spans="1:8" ht="62.15" customHeight="1">
      <c r="A1" s="2"/>
      <c r="B1" s="16" t="s">
        <v>107</v>
      </c>
      <c r="C1" s="2"/>
      <c r="D1" s="2"/>
      <c r="E1" s="2"/>
      <c r="F1" s="2"/>
      <c r="G1" s="2"/>
      <c r="H1" s="2"/>
    </row>
    <row r="2" spans="1:8">
      <c r="A2" s="3"/>
      <c r="B2" s="3"/>
      <c r="C2" s="3"/>
      <c r="D2" s="3"/>
      <c r="E2" s="3"/>
      <c r="F2" s="3"/>
      <c r="G2" s="3"/>
      <c r="H2" s="3"/>
    </row>
    <row r="3" spans="1:8">
      <c r="A3" s="3"/>
      <c r="B3" s="3"/>
      <c r="C3" s="3"/>
      <c r="D3" s="3"/>
      <c r="E3" s="3"/>
      <c r="F3" s="3"/>
      <c r="G3" s="3"/>
      <c r="H3" s="3"/>
    </row>
    <row r="4" spans="1:8" s="237" customFormat="1" ht="15.5">
      <c r="A4" s="236"/>
      <c r="B4" s="19" t="s">
        <v>108</v>
      </c>
      <c r="C4" s="236"/>
      <c r="D4" s="19" t="s">
        <v>112</v>
      </c>
      <c r="E4" s="236"/>
      <c r="F4" s="236"/>
      <c r="G4" s="236"/>
      <c r="H4" s="236"/>
    </row>
    <row r="5" spans="1:8">
      <c r="A5" s="3"/>
      <c r="B5" s="3"/>
      <c r="C5" s="3"/>
      <c r="D5" s="3"/>
      <c r="E5" s="3"/>
      <c r="F5" s="3"/>
      <c r="G5" s="3"/>
      <c r="H5" s="3"/>
    </row>
    <row r="6" spans="1:8" s="200" customFormat="1">
      <c r="A6" s="197"/>
      <c r="B6" s="371" t="s">
        <v>76</v>
      </c>
      <c r="C6" s="371"/>
      <c r="D6" s="372" t="s">
        <v>311</v>
      </c>
      <c r="E6" s="372"/>
      <c r="F6" s="373"/>
      <c r="G6" s="373"/>
      <c r="H6" s="197"/>
    </row>
    <row r="7" spans="1:8" s="200" customFormat="1">
      <c r="A7" s="197"/>
      <c r="B7" s="371" t="s">
        <v>109</v>
      </c>
      <c r="C7" s="371"/>
      <c r="D7" s="372"/>
      <c r="E7" s="372"/>
      <c r="F7" s="373"/>
      <c r="G7" s="373"/>
      <c r="H7" s="197"/>
    </row>
    <row r="8" spans="1:8" s="200" customFormat="1">
      <c r="A8" s="197"/>
      <c r="B8" s="371" t="s">
        <v>71</v>
      </c>
      <c r="C8" s="371"/>
      <c r="D8" s="372"/>
      <c r="E8" s="372"/>
      <c r="F8" s="373"/>
      <c r="G8" s="373"/>
      <c r="H8" s="197"/>
    </row>
    <row r="9" spans="1:8" s="200" customFormat="1">
      <c r="A9" s="197"/>
      <c r="B9" s="371" t="s">
        <v>72</v>
      </c>
      <c r="C9" s="371"/>
      <c r="D9" s="372"/>
      <c r="E9" s="372"/>
      <c r="F9" s="373"/>
      <c r="G9" s="373"/>
      <c r="H9" s="197"/>
    </row>
    <row r="10" spans="1:8" s="200" customFormat="1">
      <c r="A10" s="197"/>
      <c r="B10" s="371" t="s">
        <v>312</v>
      </c>
      <c r="C10" s="371"/>
      <c r="D10" s="372"/>
      <c r="E10" s="372"/>
      <c r="F10" s="373"/>
      <c r="G10" s="373"/>
      <c r="H10" s="197"/>
    </row>
    <row r="11" spans="1:8" s="200" customFormat="1">
      <c r="A11" s="197"/>
      <c r="B11" s="371" t="s">
        <v>73</v>
      </c>
      <c r="C11" s="371"/>
      <c r="D11" s="372"/>
      <c r="E11" s="372"/>
      <c r="F11" s="373"/>
      <c r="G11" s="373"/>
      <c r="H11" s="197"/>
    </row>
    <row r="12" spans="1:8" s="200" customFormat="1">
      <c r="A12" s="197"/>
      <c r="B12" s="374" t="s">
        <v>74</v>
      </c>
      <c r="C12" s="371"/>
      <c r="D12" s="372"/>
      <c r="E12" s="372"/>
      <c r="F12" s="373"/>
      <c r="G12" s="373"/>
      <c r="H12" s="197"/>
    </row>
    <row r="13" spans="1:8" s="200" customFormat="1" ht="29">
      <c r="A13" s="197"/>
      <c r="B13" s="375" t="s">
        <v>295</v>
      </c>
      <c r="C13" s="371"/>
      <c r="D13" s="372"/>
      <c r="E13" s="372"/>
      <c r="F13" s="373"/>
      <c r="G13" s="373"/>
      <c r="H13" s="197"/>
    </row>
    <row r="14" spans="1:8" s="200" customFormat="1" ht="29">
      <c r="A14" s="197"/>
      <c r="B14" s="374" t="s">
        <v>313</v>
      </c>
      <c r="C14" s="371"/>
      <c r="D14" s="372"/>
      <c r="E14" s="372"/>
      <c r="F14" s="373"/>
      <c r="G14" s="373"/>
      <c r="H14" s="197"/>
    </row>
    <row r="15" spans="1:8" s="200" customFormat="1" ht="29">
      <c r="A15" s="197"/>
      <c r="B15" s="374" t="s">
        <v>314</v>
      </c>
      <c r="C15" s="371"/>
      <c r="D15" s="372"/>
      <c r="E15" s="372"/>
      <c r="F15" s="373"/>
      <c r="G15" s="373"/>
      <c r="H15" s="197"/>
    </row>
    <row r="16" spans="1:8" s="200" customFormat="1">
      <c r="A16" s="197"/>
      <c r="B16" s="371" t="s">
        <v>75</v>
      </c>
      <c r="C16" s="371"/>
      <c r="D16" s="372"/>
      <c r="E16" s="372"/>
      <c r="F16" s="373"/>
      <c r="G16" s="373"/>
      <c r="H16" s="197"/>
    </row>
    <row r="17" spans="1:8">
      <c r="A17" s="3"/>
      <c r="B17" s="3"/>
      <c r="C17" s="3"/>
      <c r="D17" s="231"/>
      <c r="E17" s="231"/>
      <c r="F17" s="11"/>
      <c r="G17" s="3"/>
      <c r="H17" s="3"/>
    </row>
    <row r="18" spans="1:8">
      <c r="A18" s="3"/>
      <c r="B18" s="3"/>
      <c r="C18" s="3"/>
      <c r="D18" s="11"/>
      <c r="E18" s="11"/>
      <c r="F18" s="3"/>
      <c r="G18" s="3"/>
      <c r="H18" s="3"/>
    </row>
    <row r="19" spans="1:8" s="237" customFormat="1" ht="15.5">
      <c r="A19" s="236"/>
      <c r="B19" s="19" t="s">
        <v>110</v>
      </c>
      <c r="C19" s="236"/>
      <c r="D19" s="329"/>
      <c r="E19" s="329"/>
      <c r="F19" s="236"/>
      <c r="G19" s="236"/>
      <c r="H19" s="236"/>
    </row>
    <row r="20" spans="1:8">
      <c r="A20" s="3"/>
      <c r="B20" s="232"/>
      <c r="C20" s="3"/>
      <c r="D20" s="11"/>
      <c r="E20" s="11"/>
      <c r="F20" s="3"/>
      <c r="G20" s="3"/>
      <c r="H20" s="3"/>
    </row>
    <row r="21" spans="1:8" s="200" customFormat="1">
      <c r="A21" s="197"/>
      <c r="B21" s="371" t="s">
        <v>76</v>
      </c>
      <c r="C21" s="371"/>
      <c r="D21" s="372"/>
      <c r="E21" s="372"/>
      <c r="F21" s="373"/>
      <c r="G21" s="373"/>
      <c r="H21" s="197"/>
    </row>
    <row r="22" spans="1:8" s="200" customFormat="1">
      <c r="A22" s="197"/>
      <c r="B22" s="371" t="s">
        <v>77</v>
      </c>
      <c r="C22" s="371"/>
      <c r="D22" s="372"/>
      <c r="E22" s="372"/>
      <c r="F22" s="373"/>
      <c r="G22" s="373"/>
      <c r="H22" s="197"/>
    </row>
    <row r="23" spans="1:8" s="200" customFormat="1">
      <c r="A23" s="197"/>
      <c r="B23" s="371" t="s">
        <v>296</v>
      </c>
      <c r="C23" s="371"/>
      <c r="D23" s="372"/>
      <c r="E23" s="372"/>
      <c r="F23" s="373"/>
      <c r="G23" s="373"/>
      <c r="H23" s="197"/>
    </row>
    <row r="24" spans="1:8" s="200" customFormat="1">
      <c r="A24" s="197"/>
      <c r="B24" s="371" t="s">
        <v>78</v>
      </c>
      <c r="C24" s="371"/>
      <c r="D24" s="372"/>
      <c r="E24" s="372"/>
      <c r="F24" s="373"/>
      <c r="G24" s="373"/>
      <c r="H24" s="197"/>
    </row>
    <row r="25" spans="1:8" s="200" customFormat="1" ht="58">
      <c r="A25" s="197"/>
      <c r="B25" s="374" t="s">
        <v>315</v>
      </c>
      <c r="C25" s="371"/>
      <c r="D25" s="372"/>
      <c r="E25" s="372"/>
      <c r="F25" s="373"/>
      <c r="G25" s="373"/>
      <c r="H25" s="197"/>
    </row>
    <row r="26" spans="1:8" s="200" customFormat="1" ht="29">
      <c r="A26" s="197"/>
      <c r="B26" s="374" t="s">
        <v>79</v>
      </c>
      <c r="C26" s="371"/>
      <c r="D26" s="372"/>
      <c r="E26" s="372"/>
      <c r="F26" s="373"/>
      <c r="G26" s="373"/>
      <c r="H26" s="197"/>
    </row>
    <row r="27" spans="1:8" s="200" customFormat="1" ht="29">
      <c r="A27" s="197"/>
      <c r="B27" s="374" t="s">
        <v>316</v>
      </c>
      <c r="C27" s="371"/>
      <c r="D27" s="372"/>
      <c r="E27" s="372"/>
      <c r="F27" s="373"/>
      <c r="G27" s="373"/>
      <c r="H27" s="197"/>
    </row>
    <row r="28" spans="1:8" s="200" customFormat="1" ht="29">
      <c r="A28" s="197"/>
      <c r="B28" s="374" t="s">
        <v>111</v>
      </c>
      <c r="C28" s="371"/>
      <c r="D28" s="372"/>
      <c r="E28" s="372"/>
      <c r="F28" s="373"/>
      <c r="G28" s="373"/>
      <c r="H28" s="197"/>
    </row>
    <row r="29" spans="1:8" s="200" customFormat="1">
      <c r="A29" s="197"/>
      <c r="B29" s="371" t="s">
        <v>75</v>
      </c>
      <c r="C29" s="371"/>
      <c r="D29" s="372"/>
      <c r="E29" s="372"/>
      <c r="F29" s="373"/>
      <c r="G29" s="373"/>
      <c r="H29" s="197"/>
    </row>
    <row r="30" spans="1:8">
      <c r="A30" s="3"/>
      <c r="B30" s="135"/>
      <c r="C30" s="135"/>
      <c r="D30" s="135"/>
      <c r="E30" s="233"/>
      <c r="F30" s="233"/>
      <c r="G30" s="234"/>
      <c r="H30" s="3"/>
    </row>
    <row r="31" spans="1:8" ht="16" customHeight="1">
      <c r="A31" s="3"/>
      <c r="B31" s="3"/>
      <c r="C31" s="3"/>
      <c r="D31" s="3"/>
      <c r="E31" s="3"/>
      <c r="F31" s="3"/>
      <c r="G31" s="3"/>
      <c r="H31" s="3"/>
    </row>
    <row r="32" spans="1:8" ht="16" customHeight="1">
      <c r="A32" s="3"/>
      <c r="B32" s="3"/>
      <c r="C32" s="3"/>
      <c r="D32" s="3"/>
      <c r="E32" s="3"/>
      <c r="F32" s="3"/>
      <c r="G32" s="3"/>
      <c r="H32" s="3"/>
    </row>
    <row r="33" spans="1:8" ht="16" customHeight="1">
      <c r="A33" s="3"/>
      <c r="B33" s="3"/>
      <c r="C33" s="3"/>
      <c r="D33" s="3"/>
      <c r="E33" s="3"/>
      <c r="F33" s="3"/>
      <c r="G33" s="3"/>
      <c r="H33" s="3"/>
    </row>
    <row r="34" spans="1:8" ht="16" customHeight="1">
      <c r="A34" s="3"/>
      <c r="B34" s="3"/>
      <c r="C34" s="3"/>
      <c r="D34" s="3"/>
      <c r="E34" s="3"/>
      <c r="F34" s="3"/>
      <c r="G34" s="3"/>
      <c r="H34" s="3"/>
    </row>
    <row r="35" spans="1:8" ht="60" customHeight="1">
      <c r="A35" s="5"/>
      <c r="B35" s="5"/>
      <c r="C35" s="5"/>
      <c r="D35" s="5"/>
      <c r="E35" s="5"/>
      <c r="F35" s="5"/>
      <c r="G35" s="5"/>
      <c r="H35" s="5"/>
    </row>
  </sheetData>
  <pageMargins left="0.25" right="0.25" top="0.2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50"/>
  <sheetViews>
    <sheetView showWhiteSpace="0" zoomScaleNormal="100" workbookViewId="0">
      <selection activeCell="Q50" sqref="Q50"/>
    </sheetView>
  </sheetViews>
  <sheetFormatPr defaultRowHeight="14.5"/>
  <sheetData>
    <row r="1" spans="1:11" ht="63.65" customHeight="1">
      <c r="A1" s="1"/>
      <c r="B1" s="16" t="s">
        <v>350</v>
      </c>
      <c r="C1" s="1"/>
      <c r="D1" s="1"/>
      <c r="E1" s="1"/>
      <c r="F1" s="1"/>
      <c r="G1" s="1"/>
      <c r="H1" s="1"/>
      <c r="I1" s="1"/>
      <c r="J1" s="2"/>
      <c r="K1" s="2"/>
    </row>
    <row r="2" spans="1:11" s="154" customFormat="1">
      <c r="A2" s="225"/>
      <c r="B2" s="225"/>
      <c r="C2" s="225"/>
      <c r="D2" s="225"/>
      <c r="E2" s="225"/>
      <c r="F2" s="225"/>
      <c r="G2" s="225"/>
      <c r="H2" s="225"/>
      <c r="I2" s="225"/>
      <c r="J2" s="225"/>
      <c r="K2" s="225"/>
    </row>
    <row r="3" spans="1:11" s="154" customFormat="1">
      <c r="A3" s="225"/>
      <c r="B3" s="225"/>
      <c r="C3" s="225"/>
      <c r="D3" s="225"/>
      <c r="E3" s="225"/>
      <c r="F3" s="225"/>
      <c r="G3" s="225"/>
      <c r="H3" s="225"/>
      <c r="I3" s="225"/>
      <c r="J3" s="225"/>
      <c r="K3" s="225"/>
    </row>
    <row r="4" spans="1:11" s="154" customFormat="1">
      <c r="A4" s="225"/>
      <c r="B4" s="225"/>
      <c r="C4" s="225"/>
      <c r="D4" s="225"/>
      <c r="E4" s="225"/>
      <c r="F4" s="225"/>
      <c r="G4" s="225"/>
      <c r="H4" s="225"/>
      <c r="I4" s="225"/>
      <c r="J4" s="225"/>
      <c r="K4" s="225"/>
    </row>
    <row r="5" spans="1:11" s="237" customFormat="1" ht="15.5">
      <c r="A5" s="236"/>
      <c r="B5" s="19" t="s">
        <v>351</v>
      </c>
      <c r="C5" s="235"/>
      <c r="D5" s="236"/>
      <c r="E5" s="236"/>
      <c r="F5" s="236"/>
      <c r="G5" s="236"/>
      <c r="H5" s="236"/>
      <c r="I5" s="236"/>
      <c r="J5" s="236"/>
      <c r="K5" s="236"/>
    </row>
    <row r="6" spans="1:11" s="228" customFormat="1" ht="13">
      <c r="A6" s="198"/>
      <c r="B6" s="213" t="s">
        <v>87</v>
      </c>
      <c r="C6" s="213"/>
      <c r="D6" s="213"/>
      <c r="E6" s="213"/>
      <c r="F6" s="213"/>
      <c r="G6" s="213"/>
      <c r="H6" s="213"/>
      <c r="I6" s="213"/>
      <c r="J6" s="213"/>
      <c r="K6" s="198"/>
    </row>
    <row r="7" spans="1:11" s="228" customFormat="1" ht="13">
      <c r="A7" s="198"/>
      <c r="B7" s="213"/>
      <c r="C7" s="213"/>
      <c r="D7" s="213"/>
      <c r="E7" s="213"/>
      <c r="F7" s="213"/>
      <c r="G7" s="213"/>
      <c r="H7" s="213"/>
      <c r="I7" s="213"/>
      <c r="J7" s="198"/>
      <c r="K7" s="198"/>
    </row>
    <row r="8" spans="1:11" s="228" customFormat="1" ht="13">
      <c r="A8" s="198"/>
      <c r="B8" s="213"/>
      <c r="C8" s="213"/>
      <c r="D8" s="213"/>
      <c r="E8" s="213"/>
      <c r="F8" s="213"/>
      <c r="G8" s="213"/>
      <c r="H8" s="213"/>
      <c r="I8" s="213"/>
      <c r="J8" s="198"/>
      <c r="K8" s="198"/>
    </row>
    <row r="9" spans="1:11" s="228" customFormat="1" ht="13">
      <c r="A9" s="198"/>
      <c r="B9" s="213"/>
      <c r="C9" s="213"/>
      <c r="D9" s="213"/>
      <c r="E9" s="213"/>
      <c r="F9" s="213"/>
      <c r="G9" s="213"/>
      <c r="H9" s="213"/>
      <c r="I9" s="213"/>
      <c r="J9" s="198"/>
      <c r="K9" s="198"/>
    </row>
    <row r="10" spans="1:11" s="227" customFormat="1" ht="13">
      <c r="A10" s="226"/>
      <c r="B10" s="226"/>
      <c r="C10" s="226"/>
      <c r="D10" s="226"/>
      <c r="E10" s="226"/>
      <c r="F10" s="226"/>
      <c r="G10" s="226"/>
      <c r="H10" s="226"/>
      <c r="I10" s="226"/>
      <c r="J10" s="226"/>
      <c r="K10" s="226"/>
    </row>
    <row r="11" spans="1:11" s="227" customFormat="1" ht="13">
      <c r="A11" s="226"/>
      <c r="B11" s="226"/>
      <c r="C11" s="226"/>
      <c r="D11" s="226"/>
      <c r="E11" s="226"/>
      <c r="F11" s="226"/>
      <c r="G11" s="226"/>
      <c r="H11" s="226"/>
      <c r="I11" s="226"/>
      <c r="J11" s="226"/>
      <c r="K11" s="226"/>
    </row>
    <row r="12" spans="1:11" ht="15.5">
      <c r="A12" s="3"/>
      <c r="B12" s="19" t="s">
        <v>351</v>
      </c>
      <c r="C12" s="3"/>
      <c r="D12" s="3"/>
      <c r="E12" s="3"/>
      <c r="F12" s="3"/>
      <c r="G12" s="3"/>
      <c r="H12" s="3"/>
      <c r="I12" s="3"/>
      <c r="J12" s="3"/>
      <c r="K12" s="3"/>
    </row>
    <row r="13" spans="1:11" s="228" customFormat="1" ht="13">
      <c r="A13" s="198"/>
      <c r="B13" s="213" t="s">
        <v>87</v>
      </c>
      <c r="C13" s="198"/>
      <c r="D13" s="198"/>
      <c r="E13" s="198"/>
      <c r="F13" s="198"/>
      <c r="G13" s="198"/>
      <c r="H13" s="198"/>
      <c r="I13" s="198"/>
      <c r="J13" s="198"/>
      <c r="K13" s="198"/>
    </row>
    <row r="14" spans="1:11" s="228" customFormat="1" ht="13">
      <c r="A14" s="198"/>
      <c r="B14" s="198"/>
      <c r="C14" s="198"/>
      <c r="D14" s="198"/>
      <c r="E14" s="198"/>
      <c r="F14" s="198"/>
      <c r="G14" s="198"/>
      <c r="H14" s="198"/>
      <c r="I14" s="198"/>
      <c r="J14" s="198"/>
      <c r="K14" s="198"/>
    </row>
    <row r="15" spans="1:11" s="228" customFormat="1" ht="13">
      <c r="A15" s="198"/>
      <c r="B15" s="198"/>
      <c r="C15" s="198"/>
      <c r="D15" s="198"/>
      <c r="E15" s="198"/>
      <c r="F15" s="198"/>
      <c r="G15" s="198"/>
      <c r="H15" s="198"/>
      <c r="I15" s="198"/>
      <c r="J15" s="198"/>
      <c r="K15" s="198"/>
    </row>
    <row r="16" spans="1:11" s="228" customFormat="1" ht="13">
      <c r="A16" s="198"/>
      <c r="B16" s="198"/>
      <c r="C16" s="198"/>
      <c r="D16" s="198"/>
      <c r="E16" s="198"/>
      <c r="F16" s="198"/>
      <c r="G16" s="198"/>
      <c r="H16" s="198"/>
      <c r="I16" s="198"/>
      <c r="J16" s="198"/>
      <c r="K16" s="198"/>
    </row>
    <row r="17" spans="1:11" s="228" customFormat="1" ht="13">
      <c r="A17" s="198"/>
      <c r="B17" s="198"/>
      <c r="C17" s="198"/>
      <c r="D17" s="198"/>
      <c r="E17" s="198"/>
      <c r="F17" s="198"/>
      <c r="G17" s="198"/>
      <c r="H17" s="198"/>
      <c r="I17" s="198"/>
      <c r="J17" s="198"/>
      <c r="K17" s="198"/>
    </row>
    <row r="18" spans="1:11" s="227" customFormat="1" ht="13">
      <c r="A18" s="226"/>
      <c r="B18" s="226"/>
      <c r="C18" s="226"/>
      <c r="D18" s="226"/>
      <c r="E18" s="226"/>
      <c r="F18" s="226"/>
      <c r="G18" s="226"/>
      <c r="H18" s="226"/>
      <c r="I18" s="226"/>
      <c r="J18" s="226"/>
      <c r="K18" s="226"/>
    </row>
    <row r="19" spans="1:11" ht="15.5">
      <c r="A19" s="3"/>
      <c r="B19" s="19" t="s">
        <v>351</v>
      </c>
      <c r="C19" s="3"/>
      <c r="D19" s="3"/>
      <c r="E19" s="3"/>
      <c r="F19" s="3"/>
      <c r="G19" s="3"/>
      <c r="H19" s="3"/>
      <c r="I19" s="3"/>
      <c r="J19" s="3"/>
      <c r="K19" s="3"/>
    </row>
    <row r="20" spans="1:11" s="228" customFormat="1" ht="13">
      <c r="A20" s="198"/>
      <c r="B20" s="213" t="s">
        <v>87</v>
      </c>
      <c r="C20" s="198"/>
      <c r="D20" s="198"/>
      <c r="E20" s="198"/>
      <c r="F20" s="198"/>
      <c r="G20" s="198"/>
      <c r="H20" s="198"/>
      <c r="I20" s="198"/>
      <c r="J20" s="198"/>
      <c r="K20" s="198"/>
    </row>
    <row r="21" spans="1:11" s="228" customFormat="1" ht="13">
      <c r="A21" s="198"/>
      <c r="B21" s="198"/>
      <c r="C21" s="198"/>
      <c r="D21" s="198"/>
      <c r="E21" s="198"/>
      <c r="F21" s="198"/>
      <c r="G21" s="198"/>
      <c r="H21" s="198"/>
      <c r="I21" s="198"/>
      <c r="J21" s="198"/>
      <c r="K21" s="198"/>
    </row>
    <row r="22" spans="1:11" s="228" customFormat="1" ht="13">
      <c r="A22" s="198"/>
      <c r="B22" s="198"/>
      <c r="C22" s="198"/>
      <c r="D22" s="198"/>
      <c r="E22" s="198"/>
      <c r="F22" s="198"/>
      <c r="G22" s="198"/>
      <c r="H22" s="198"/>
      <c r="I22" s="198"/>
      <c r="J22" s="198"/>
      <c r="K22" s="198"/>
    </row>
    <row r="23" spans="1:11" s="228" customFormat="1" ht="13">
      <c r="A23" s="198"/>
      <c r="B23" s="198"/>
      <c r="C23" s="198"/>
      <c r="D23" s="198"/>
      <c r="E23" s="198"/>
      <c r="F23" s="198"/>
      <c r="G23" s="198"/>
      <c r="H23" s="198"/>
      <c r="I23" s="198"/>
      <c r="J23" s="198"/>
      <c r="K23" s="198"/>
    </row>
    <row r="24" spans="1:11" s="227" customFormat="1" ht="13">
      <c r="A24" s="226"/>
      <c r="B24" s="226"/>
      <c r="C24" s="226"/>
      <c r="D24" s="226"/>
      <c r="E24" s="226"/>
      <c r="F24" s="226"/>
      <c r="G24" s="226"/>
      <c r="H24" s="226"/>
      <c r="I24" s="226"/>
      <c r="J24" s="226"/>
      <c r="K24" s="226"/>
    </row>
    <row r="25" spans="1:11" ht="15.5">
      <c r="A25" s="3"/>
      <c r="B25" s="19" t="s">
        <v>351</v>
      </c>
      <c r="C25" s="3"/>
      <c r="D25" s="3"/>
      <c r="E25" s="3"/>
      <c r="F25" s="3"/>
      <c r="G25" s="3"/>
      <c r="H25" s="3"/>
      <c r="I25" s="3"/>
      <c r="J25" s="3"/>
      <c r="K25" s="3"/>
    </row>
    <row r="26" spans="1:11" s="228" customFormat="1" ht="13">
      <c r="A26" s="198"/>
      <c r="B26" s="213" t="s">
        <v>87</v>
      </c>
      <c r="C26" s="198"/>
      <c r="D26" s="198"/>
      <c r="E26" s="198"/>
      <c r="F26" s="198"/>
      <c r="G26" s="198"/>
      <c r="H26" s="198"/>
      <c r="I26" s="198"/>
      <c r="J26" s="198"/>
      <c r="K26" s="198"/>
    </row>
    <row r="27" spans="1:11" s="228" customFormat="1" ht="13">
      <c r="A27" s="198"/>
      <c r="B27" s="198"/>
      <c r="C27" s="198"/>
      <c r="D27" s="198"/>
      <c r="E27" s="198"/>
      <c r="F27" s="198"/>
      <c r="G27" s="198"/>
      <c r="H27" s="198"/>
      <c r="I27" s="198"/>
      <c r="J27" s="198"/>
      <c r="K27" s="198"/>
    </row>
    <row r="28" spans="1:11" s="228" customFormat="1" ht="13">
      <c r="A28" s="198"/>
      <c r="B28" s="198"/>
      <c r="C28" s="198"/>
      <c r="D28" s="198"/>
      <c r="E28" s="198"/>
      <c r="F28" s="198"/>
      <c r="G28" s="198"/>
      <c r="H28" s="198"/>
      <c r="I28" s="198"/>
      <c r="J28" s="198"/>
      <c r="K28" s="198"/>
    </row>
    <row r="29" spans="1:11" s="228" customFormat="1" ht="13">
      <c r="A29" s="198"/>
      <c r="B29" s="198"/>
      <c r="C29" s="198"/>
      <c r="D29" s="198"/>
      <c r="E29" s="198"/>
      <c r="F29" s="198"/>
      <c r="G29" s="198"/>
      <c r="H29" s="198"/>
      <c r="I29" s="198"/>
      <c r="J29" s="198"/>
      <c r="K29" s="198"/>
    </row>
    <row r="30" spans="1:11" s="228" customFormat="1" ht="13">
      <c r="A30" s="198"/>
      <c r="B30" s="198"/>
      <c r="C30" s="198"/>
      <c r="D30" s="198"/>
      <c r="E30" s="198"/>
      <c r="F30" s="198"/>
      <c r="G30" s="198"/>
      <c r="H30" s="198"/>
      <c r="I30" s="198"/>
      <c r="J30" s="198"/>
      <c r="K30" s="198"/>
    </row>
    <row r="31" spans="1:11" s="228" customFormat="1" ht="13">
      <c r="A31" s="198"/>
      <c r="B31" s="198"/>
      <c r="C31" s="198"/>
      <c r="D31" s="198"/>
      <c r="E31" s="198"/>
      <c r="F31" s="198"/>
      <c r="G31" s="198"/>
      <c r="H31" s="198"/>
      <c r="I31" s="198"/>
      <c r="J31" s="198"/>
      <c r="K31" s="198"/>
    </row>
    <row r="32" spans="1:11" s="227" customFormat="1" ht="13">
      <c r="A32" s="226"/>
      <c r="B32" s="226"/>
      <c r="C32" s="226"/>
      <c r="D32" s="226"/>
      <c r="E32" s="226"/>
      <c r="F32" s="226"/>
      <c r="G32" s="226"/>
      <c r="H32" s="226"/>
      <c r="I32" s="226"/>
      <c r="J32" s="226"/>
      <c r="K32" s="226"/>
    </row>
    <row r="33" spans="1:11" s="227" customFormat="1" ht="13">
      <c r="A33" s="226"/>
      <c r="B33" s="226"/>
      <c r="C33" s="226"/>
      <c r="D33" s="226"/>
      <c r="E33" s="226"/>
      <c r="F33" s="226"/>
      <c r="G33" s="226"/>
      <c r="H33" s="226"/>
      <c r="I33" s="226"/>
      <c r="J33" s="226"/>
      <c r="K33" s="226"/>
    </row>
    <row r="34" spans="1:11" s="227" customFormat="1" ht="13">
      <c r="A34" s="226"/>
      <c r="B34" s="226"/>
      <c r="C34" s="226"/>
      <c r="D34" s="226"/>
      <c r="E34" s="226"/>
      <c r="F34" s="226"/>
      <c r="G34" s="226"/>
      <c r="H34" s="226"/>
      <c r="I34" s="226"/>
      <c r="J34" s="226"/>
      <c r="K34" s="226"/>
    </row>
    <row r="35" spans="1:11" s="227" customFormat="1" ht="13">
      <c r="A35" s="226"/>
      <c r="B35" s="226"/>
      <c r="C35" s="226"/>
      <c r="D35" s="226"/>
      <c r="E35" s="226"/>
      <c r="F35" s="226"/>
      <c r="G35" s="226"/>
      <c r="H35" s="226"/>
      <c r="I35" s="226"/>
      <c r="J35" s="226"/>
      <c r="K35" s="226"/>
    </row>
    <row r="36" spans="1:11" s="154" customFormat="1">
      <c r="A36" s="225"/>
      <c r="B36" s="225"/>
      <c r="C36" s="225"/>
      <c r="D36" s="225"/>
      <c r="E36" s="225"/>
      <c r="F36" s="225"/>
      <c r="G36" s="225"/>
      <c r="H36" s="225"/>
      <c r="I36" s="225"/>
      <c r="J36" s="225"/>
      <c r="K36" s="225"/>
    </row>
    <row r="37" spans="1:11" s="154" customFormat="1">
      <c r="A37" s="225"/>
      <c r="B37" s="225"/>
      <c r="C37" s="225"/>
      <c r="D37" s="225"/>
      <c r="E37" s="225"/>
      <c r="F37" s="225"/>
      <c r="G37" s="225"/>
      <c r="H37" s="225"/>
      <c r="I37" s="225"/>
      <c r="J37" s="225"/>
      <c r="K37" s="225"/>
    </row>
    <row r="38" spans="1:11" s="154" customFormat="1">
      <c r="A38" s="225"/>
      <c r="B38" s="225"/>
      <c r="C38" s="225"/>
      <c r="D38" s="225"/>
      <c r="E38" s="225"/>
      <c r="F38" s="225"/>
      <c r="G38" s="225"/>
      <c r="H38" s="225"/>
      <c r="I38" s="225"/>
      <c r="J38" s="225"/>
      <c r="K38" s="225"/>
    </row>
    <row r="39" spans="1:11" s="154" customFormat="1">
      <c r="A39" s="225"/>
      <c r="B39" s="225"/>
      <c r="C39" s="225"/>
      <c r="D39" s="225"/>
      <c r="E39" s="225"/>
      <c r="F39" s="225"/>
      <c r="G39" s="225"/>
      <c r="H39" s="225"/>
      <c r="I39" s="225"/>
      <c r="J39" s="225"/>
      <c r="K39" s="225"/>
    </row>
    <row r="40" spans="1:11" s="154" customFormat="1">
      <c r="A40" s="225"/>
      <c r="B40" s="225"/>
      <c r="C40" s="225"/>
      <c r="D40" s="225"/>
      <c r="E40" s="225"/>
      <c r="F40" s="225"/>
      <c r="G40" s="225"/>
      <c r="H40" s="225"/>
      <c r="I40" s="225"/>
      <c r="J40" s="225"/>
      <c r="K40" s="225"/>
    </row>
    <row r="41" spans="1:11" s="154" customFormat="1">
      <c r="A41" s="225"/>
      <c r="B41" s="225"/>
      <c r="C41" s="225"/>
      <c r="D41" s="225"/>
      <c r="E41" s="225"/>
      <c r="F41" s="225"/>
      <c r="G41" s="225"/>
      <c r="H41" s="225"/>
      <c r="I41" s="225"/>
      <c r="J41" s="225"/>
      <c r="K41" s="225"/>
    </row>
    <row r="42" spans="1:11" s="154" customFormat="1">
      <c r="A42" s="225"/>
      <c r="B42" s="225"/>
      <c r="C42" s="225"/>
      <c r="D42" s="225"/>
      <c r="E42" s="225"/>
      <c r="F42" s="225"/>
      <c r="G42" s="225"/>
      <c r="H42" s="225"/>
      <c r="I42" s="225"/>
      <c r="J42" s="225"/>
      <c r="K42" s="225"/>
    </row>
    <row r="43" spans="1:11" s="154" customFormat="1">
      <c r="A43" s="225"/>
      <c r="B43" s="225"/>
      <c r="C43" s="225"/>
      <c r="D43" s="225"/>
      <c r="E43" s="225"/>
      <c r="F43" s="225"/>
      <c r="G43" s="225"/>
      <c r="H43" s="225"/>
      <c r="I43" s="225"/>
      <c r="J43" s="225"/>
      <c r="K43" s="225"/>
    </row>
    <row r="44" spans="1:11" s="154" customFormat="1">
      <c r="A44" s="225"/>
      <c r="B44" s="225"/>
      <c r="C44" s="225"/>
      <c r="D44" s="225"/>
      <c r="E44" s="225"/>
      <c r="F44" s="225"/>
      <c r="G44" s="225"/>
      <c r="H44" s="225"/>
      <c r="I44" s="225"/>
      <c r="J44" s="225"/>
      <c r="K44" s="225"/>
    </row>
    <row r="45" spans="1:11" s="154" customFormat="1">
      <c r="A45" s="225"/>
      <c r="B45" s="225"/>
      <c r="C45" s="225"/>
      <c r="D45" s="225"/>
      <c r="E45" s="225"/>
      <c r="F45" s="225"/>
      <c r="G45" s="225"/>
      <c r="H45" s="225"/>
      <c r="I45" s="225"/>
      <c r="J45" s="225"/>
      <c r="K45" s="225"/>
    </row>
    <row r="46" spans="1:11" s="154" customFormat="1">
      <c r="A46" s="225"/>
      <c r="B46" s="225"/>
      <c r="C46" s="225"/>
      <c r="D46" s="225"/>
      <c r="E46" s="225"/>
      <c r="F46" s="225"/>
      <c r="G46" s="225"/>
      <c r="H46" s="225"/>
      <c r="I46" s="225"/>
      <c r="J46" s="225"/>
      <c r="K46" s="225"/>
    </row>
    <row r="47" spans="1:11" s="154" customFormat="1">
      <c r="A47" s="225"/>
      <c r="B47" s="225"/>
      <c r="C47" s="225"/>
      <c r="D47" s="225"/>
      <c r="E47" s="225"/>
      <c r="F47" s="225"/>
      <c r="G47" s="225"/>
      <c r="H47" s="225"/>
      <c r="I47" s="225"/>
      <c r="J47" s="225"/>
      <c r="K47" s="225"/>
    </row>
    <row r="48" spans="1:11" s="154" customFormat="1">
      <c r="A48" s="225"/>
      <c r="B48" s="225"/>
      <c r="C48" s="225"/>
      <c r="D48" s="225"/>
      <c r="E48" s="225"/>
      <c r="F48" s="225"/>
      <c r="G48" s="225"/>
      <c r="H48" s="225"/>
      <c r="I48" s="225"/>
      <c r="J48" s="225"/>
      <c r="K48" s="225"/>
    </row>
    <row r="49" spans="1:11" s="154" customFormat="1" ht="15.65" customHeight="1">
      <c r="A49" s="225"/>
      <c r="B49" s="225"/>
      <c r="C49" s="225"/>
      <c r="D49" s="225"/>
      <c r="E49" s="225"/>
      <c r="F49" s="225"/>
      <c r="G49" s="225"/>
      <c r="H49" s="225"/>
      <c r="I49" s="225"/>
      <c r="J49" s="225"/>
      <c r="K49" s="225"/>
    </row>
    <row r="50" spans="1:11" ht="60" customHeight="1">
      <c r="A50" s="5"/>
      <c r="B50" s="5"/>
      <c r="C50" s="5"/>
      <c r="D50" s="5"/>
      <c r="E50" s="5"/>
      <c r="F50" s="5"/>
      <c r="G50" s="5"/>
      <c r="H50" s="5"/>
      <c r="I50" s="5"/>
      <c r="J50" s="5"/>
      <c r="K50" s="5"/>
    </row>
  </sheetData>
  <printOptions horizontalCentered="1"/>
  <pageMargins left="0.25" right="0.25" top="0.2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showWhiteSpace="0" zoomScaleNormal="100" zoomScaleSheetLayoutView="40" workbookViewId="0">
      <selection activeCell="Q50" sqref="Q50"/>
    </sheetView>
  </sheetViews>
  <sheetFormatPr defaultRowHeight="14.5"/>
  <cols>
    <col min="1" max="1" width="4" customWidth="1"/>
    <col min="2" max="2" width="3.54296875" customWidth="1"/>
    <col min="3" max="4" width="8" customWidth="1"/>
    <col min="5" max="5" width="8.54296875" customWidth="1"/>
    <col min="6" max="6" width="8.453125" customWidth="1"/>
    <col min="8" max="8" width="6.7265625" customWidth="1"/>
    <col min="9" max="13" width="4.81640625" customWidth="1"/>
    <col min="14" max="14" width="13.26953125" customWidth="1"/>
    <col min="15" max="15" width="4" customWidth="1"/>
    <col min="16" max="17" width="10.81640625" customWidth="1"/>
  </cols>
  <sheetData>
    <row r="1" spans="1:15" ht="60" customHeight="1">
      <c r="A1" s="1"/>
      <c r="B1" s="16" t="s">
        <v>297</v>
      </c>
      <c r="C1" s="1"/>
      <c r="D1" s="1"/>
      <c r="E1" s="1"/>
      <c r="F1" s="16">
        <f>'Edu Program Questionnaire'!C7</f>
        <v>0</v>
      </c>
      <c r="G1" s="1"/>
      <c r="H1" s="1"/>
      <c r="I1" s="1"/>
      <c r="J1" s="1"/>
      <c r="K1" s="1"/>
      <c r="L1" s="1"/>
      <c r="M1" s="2"/>
      <c r="N1" s="2"/>
      <c r="O1" s="2"/>
    </row>
    <row r="2" spans="1:15" ht="7" customHeight="1">
      <c r="A2" s="3"/>
      <c r="B2" s="3"/>
      <c r="C2" s="3"/>
      <c r="D2" s="3"/>
      <c r="E2" s="3"/>
      <c r="F2" s="3"/>
      <c r="G2" s="3"/>
      <c r="H2" s="3"/>
      <c r="I2" s="3"/>
      <c r="J2" s="3"/>
      <c r="K2" s="3"/>
      <c r="L2" s="3"/>
      <c r="M2" s="3"/>
      <c r="N2" s="3"/>
      <c r="O2" s="3"/>
    </row>
    <row r="3" spans="1:15" s="200" customFormat="1" ht="17.5">
      <c r="A3" s="376"/>
      <c r="B3" s="377" t="s">
        <v>162</v>
      </c>
      <c r="C3" s="378"/>
      <c r="D3" s="378"/>
      <c r="E3" s="378"/>
      <c r="F3" s="378"/>
      <c r="G3" s="378"/>
      <c r="H3" s="378"/>
      <c r="I3" s="378"/>
      <c r="J3" s="379"/>
      <c r="K3" s="379"/>
      <c r="L3" s="379"/>
      <c r="M3" s="379"/>
      <c r="N3" s="197"/>
      <c r="O3" s="197"/>
    </row>
    <row r="4" spans="1:15" s="200" customFormat="1" ht="15.5">
      <c r="A4" s="376"/>
      <c r="B4" s="377" t="s">
        <v>199</v>
      </c>
      <c r="C4" s="380"/>
      <c r="D4" s="380"/>
      <c r="E4" s="380"/>
      <c r="F4" s="380"/>
      <c r="G4" s="380"/>
      <c r="H4" s="380"/>
      <c r="I4" s="380"/>
      <c r="J4" s="197"/>
      <c r="K4" s="197"/>
      <c r="L4" s="197"/>
      <c r="M4" s="197"/>
      <c r="N4" s="197"/>
      <c r="O4" s="197"/>
    </row>
    <row r="5" spans="1:15" ht="15.5">
      <c r="A5" s="3"/>
      <c r="B5" s="263" t="s">
        <v>99</v>
      </c>
      <c r="C5" s="3"/>
      <c r="D5" s="3"/>
      <c r="E5" s="3"/>
      <c r="F5" s="3"/>
      <c r="G5" s="3"/>
      <c r="H5" s="3"/>
      <c r="I5" s="3"/>
      <c r="J5" s="3"/>
      <c r="K5" s="3"/>
      <c r="L5" s="3"/>
      <c r="M5" s="3"/>
      <c r="N5" s="3"/>
      <c r="O5" s="3"/>
    </row>
    <row r="6" spans="1:15" ht="11.15" customHeight="1">
      <c r="A6" s="3"/>
      <c r="B6" s="3"/>
      <c r="C6" s="3"/>
      <c r="D6" s="3"/>
      <c r="E6" s="3"/>
      <c r="F6" s="3"/>
      <c r="G6" s="3"/>
      <c r="H6" s="3"/>
      <c r="I6" s="3"/>
      <c r="J6" s="3"/>
      <c r="K6" s="3"/>
      <c r="L6" s="3"/>
      <c r="M6" s="3"/>
      <c r="N6" s="3"/>
      <c r="O6" s="3"/>
    </row>
    <row r="7" spans="1:15" s="20" customFormat="1" ht="15.5">
      <c r="A7" s="133"/>
      <c r="B7" s="19" t="s">
        <v>92</v>
      </c>
      <c r="C7" s="132"/>
      <c r="D7" s="139"/>
      <c r="E7" s="139"/>
      <c r="F7" s="139"/>
      <c r="G7" s="139"/>
      <c r="H7" s="139"/>
      <c r="I7" s="139"/>
      <c r="J7" s="139"/>
      <c r="K7" s="139"/>
      <c r="L7" s="133"/>
      <c r="M7" s="133"/>
      <c r="N7" s="133"/>
      <c r="O7" s="133"/>
    </row>
    <row r="8" spans="1:15" s="200" customFormat="1" ht="20.149999999999999" customHeight="1">
      <c r="A8" s="197"/>
      <c r="B8" s="238"/>
      <c r="C8" s="239"/>
      <c r="D8" s="240"/>
      <c r="E8" s="240"/>
      <c r="F8" s="240"/>
      <c r="G8" s="241"/>
      <c r="H8" s="242"/>
      <c r="I8" s="243"/>
      <c r="J8" s="244"/>
      <c r="K8" s="244"/>
      <c r="L8" s="244"/>
      <c r="M8" s="197"/>
      <c r="N8" s="242"/>
      <c r="O8" s="197"/>
    </row>
    <row r="9" spans="1:15" s="200" customFormat="1">
      <c r="A9" s="197"/>
      <c r="B9" s="245" t="s">
        <v>90</v>
      </c>
      <c r="C9" s="246"/>
      <c r="D9" s="247"/>
      <c r="E9" s="247"/>
      <c r="F9" s="247"/>
      <c r="G9" s="247"/>
      <c r="H9" s="245" t="s">
        <v>91</v>
      </c>
      <c r="I9" s="246"/>
      <c r="J9" s="247"/>
      <c r="K9" s="247"/>
      <c r="L9" s="247"/>
      <c r="M9" s="197"/>
      <c r="N9" s="245" t="s">
        <v>10</v>
      </c>
      <c r="O9" s="197"/>
    </row>
    <row r="10" spans="1:15" ht="7.5" customHeight="1">
      <c r="A10" s="3"/>
      <c r="B10" s="7"/>
      <c r="C10" s="8"/>
      <c r="D10" s="9"/>
      <c r="E10" s="9"/>
      <c r="F10" s="9"/>
      <c r="G10" s="9"/>
      <c r="H10" s="10"/>
      <c r="I10" s="138"/>
      <c r="J10" s="137"/>
      <c r="K10" s="10"/>
      <c r="L10" s="10"/>
      <c r="M10" s="10"/>
      <c r="N10" s="136"/>
      <c r="O10" s="3"/>
    </row>
    <row r="11" spans="1:15" s="20" customFormat="1" ht="15.5">
      <c r="A11" s="133"/>
      <c r="B11" s="19" t="s">
        <v>200</v>
      </c>
      <c r="C11" s="132"/>
      <c r="D11" s="139"/>
      <c r="E11" s="139"/>
      <c r="F11" s="139"/>
      <c r="G11" s="139"/>
      <c r="H11" s="139"/>
      <c r="I11" s="139"/>
      <c r="J11" s="139"/>
      <c r="K11" s="139"/>
      <c r="L11" s="133"/>
      <c r="M11" s="133"/>
      <c r="N11" s="133"/>
      <c r="O11" s="133"/>
    </row>
    <row r="12" spans="1:15" s="200" customFormat="1" ht="20.149999999999999" customHeight="1">
      <c r="A12" s="197"/>
      <c r="B12" s="238"/>
      <c r="C12" s="239"/>
      <c r="D12" s="240"/>
      <c r="E12" s="240"/>
      <c r="F12" s="240"/>
      <c r="G12" s="241"/>
      <c r="H12" s="242"/>
      <c r="I12" s="243"/>
      <c r="J12" s="244"/>
      <c r="K12" s="244"/>
      <c r="L12" s="244"/>
      <c r="M12" s="197"/>
      <c r="N12" s="242"/>
      <c r="O12" s="197"/>
    </row>
    <row r="13" spans="1:15" s="200" customFormat="1">
      <c r="A13" s="197"/>
      <c r="B13" s="245" t="s">
        <v>90</v>
      </c>
      <c r="C13" s="246"/>
      <c r="D13" s="247"/>
      <c r="E13" s="247"/>
      <c r="F13" s="247"/>
      <c r="G13" s="247"/>
      <c r="H13" s="245" t="s">
        <v>91</v>
      </c>
      <c r="I13" s="246"/>
      <c r="J13" s="247"/>
      <c r="K13" s="247"/>
      <c r="L13" s="247"/>
      <c r="M13" s="197"/>
      <c r="N13" s="245" t="s">
        <v>10</v>
      </c>
      <c r="O13" s="197"/>
    </row>
    <row r="14" spans="1:15" ht="7.5" customHeight="1">
      <c r="A14" s="3"/>
      <c r="B14" s="7"/>
      <c r="C14" s="8"/>
      <c r="D14" s="9"/>
      <c r="E14" s="9"/>
      <c r="F14" s="9"/>
      <c r="G14" s="9"/>
      <c r="H14" s="10"/>
      <c r="I14" s="10"/>
      <c r="J14" s="10"/>
      <c r="K14" s="10"/>
      <c r="L14" s="136"/>
      <c r="M14" s="136"/>
      <c r="N14" s="136"/>
      <c r="O14" s="3"/>
    </row>
    <row r="15" spans="1:15" s="20" customFormat="1" ht="15.5">
      <c r="A15" s="133"/>
      <c r="B15" s="19" t="s">
        <v>93</v>
      </c>
      <c r="C15" s="132"/>
      <c r="D15" s="139"/>
      <c r="E15" s="139"/>
      <c r="F15" s="139"/>
      <c r="G15" s="139"/>
      <c r="H15" s="139"/>
      <c r="I15" s="139"/>
      <c r="J15" s="139"/>
      <c r="K15" s="139"/>
      <c r="L15" s="133"/>
      <c r="M15" s="133"/>
      <c r="N15" s="133"/>
      <c r="O15" s="133"/>
    </row>
    <row r="16" spans="1:15" s="200" customFormat="1" ht="20.149999999999999" customHeight="1">
      <c r="A16" s="197"/>
      <c r="B16" s="238"/>
      <c r="C16" s="239"/>
      <c r="D16" s="240"/>
      <c r="E16" s="240"/>
      <c r="F16" s="240"/>
      <c r="G16" s="241"/>
      <c r="H16" s="242"/>
      <c r="I16" s="243"/>
      <c r="J16" s="244"/>
      <c r="K16" s="244"/>
      <c r="L16" s="244"/>
      <c r="M16" s="197"/>
      <c r="N16" s="242"/>
      <c r="O16" s="197"/>
    </row>
    <row r="17" spans="1:15" s="200" customFormat="1">
      <c r="A17" s="197"/>
      <c r="B17" s="245" t="s">
        <v>90</v>
      </c>
      <c r="C17" s="246"/>
      <c r="D17" s="247"/>
      <c r="E17" s="247"/>
      <c r="F17" s="247"/>
      <c r="G17" s="247"/>
      <c r="H17" s="245" t="s">
        <v>91</v>
      </c>
      <c r="I17" s="246"/>
      <c r="J17" s="247"/>
      <c r="K17" s="247"/>
      <c r="L17" s="247"/>
      <c r="M17" s="197"/>
      <c r="N17" s="245" t="s">
        <v>10</v>
      </c>
      <c r="O17" s="197"/>
    </row>
    <row r="18" spans="1:15" ht="7.5" customHeight="1">
      <c r="A18" s="3"/>
      <c r="B18" s="7"/>
      <c r="C18" s="8"/>
      <c r="D18" s="9"/>
      <c r="E18" s="9"/>
      <c r="F18" s="9"/>
      <c r="G18" s="9"/>
      <c r="H18" s="10"/>
      <c r="I18" s="10"/>
      <c r="J18" s="10"/>
      <c r="K18" s="10"/>
      <c r="L18" s="136"/>
      <c r="M18" s="136"/>
      <c r="N18" s="136"/>
      <c r="O18" s="3"/>
    </row>
    <row r="19" spans="1:15" s="20" customFormat="1" ht="15.5">
      <c r="A19" s="133"/>
      <c r="B19" s="19" t="s">
        <v>94</v>
      </c>
      <c r="C19" s="132"/>
      <c r="D19" s="139"/>
      <c r="E19" s="139"/>
      <c r="F19" s="139"/>
      <c r="G19" s="139"/>
      <c r="H19" s="139"/>
      <c r="I19" s="139"/>
      <c r="J19" s="139"/>
      <c r="K19" s="139"/>
      <c r="L19" s="133"/>
      <c r="M19" s="133"/>
      <c r="N19" s="133"/>
      <c r="O19" s="133"/>
    </row>
    <row r="20" spans="1:15" s="200" customFormat="1" ht="20.149999999999999" customHeight="1">
      <c r="A20" s="197"/>
      <c r="B20" s="238"/>
      <c r="C20" s="239"/>
      <c r="D20" s="240"/>
      <c r="E20" s="240"/>
      <c r="F20" s="240"/>
      <c r="G20" s="241"/>
      <c r="H20" s="242"/>
      <c r="I20" s="243"/>
      <c r="J20" s="244"/>
      <c r="K20" s="244"/>
      <c r="L20" s="244"/>
      <c r="M20" s="197"/>
      <c r="N20" s="242"/>
      <c r="O20" s="197"/>
    </row>
    <row r="21" spans="1:15" s="200" customFormat="1">
      <c r="A21" s="197"/>
      <c r="B21" s="245" t="s">
        <v>90</v>
      </c>
      <c r="C21" s="246"/>
      <c r="D21" s="247"/>
      <c r="E21" s="247"/>
      <c r="F21" s="247"/>
      <c r="G21" s="247"/>
      <c r="H21" s="245" t="s">
        <v>91</v>
      </c>
      <c r="I21" s="246"/>
      <c r="J21" s="247"/>
      <c r="K21" s="247"/>
      <c r="L21" s="247"/>
      <c r="M21" s="197"/>
      <c r="N21" s="245" t="s">
        <v>10</v>
      </c>
      <c r="O21" s="197"/>
    </row>
    <row r="22" spans="1:15" ht="7.5" customHeight="1">
      <c r="A22" s="3"/>
      <c r="B22" s="3"/>
      <c r="C22" s="3"/>
      <c r="D22" s="3"/>
      <c r="E22" s="3"/>
      <c r="F22" s="3"/>
      <c r="G22" s="3"/>
      <c r="H22" s="136"/>
      <c r="I22" s="136"/>
      <c r="J22" s="136"/>
      <c r="K22" s="136"/>
      <c r="L22" s="136"/>
      <c r="M22" s="136"/>
      <c r="N22" s="136"/>
      <c r="O22" s="3"/>
    </row>
    <row r="23" spans="1:15" s="20" customFormat="1" ht="15.5">
      <c r="A23" s="133"/>
      <c r="B23" s="19" t="s">
        <v>95</v>
      </c>
      <c r="C23" s="132"/>
      <c r="D23" s="139"/>
      <c r="E23" s="139"/>
      <c r="F23" s="139"/>
      <c r="G23" s="139"/>
      <c r="H23" s="139"/>
      <c r="I23" s="139"/>
      <c r="J23" s="139"/>
      <c r="K23" s="139"/>
      <c r="L23" s="133"/>
      <c r="M23" s="133"/>
      <c r="N23" s="133"/>
      <c r="O23" s="133"/>
    </row>
    <row r="24" spans="1:15" s="200" customFormat="1" ht="20.149999999999999" customHeight="1">
      <c r="A24" s="197"/>
      <c r="B24" s="238"/>
      <c r="C24" s="239"/>
      <c r="D24" s="240"/>
      <c r="E24" s="240"/>
      <c r="F24" s="240"/>
      <c r="G24" s="241"/>
      <c r="H24" s="242"/>
      <c r="I24" s="243"/>
      <c r="J24" s="244"/>
      <c r="K24" s="244"/>
      <c r="L24" s="244"/>
      <c r="M24" s="197"/>
      <c r="N24" s="242"/>
      <c r="O24" s="197"/>
    </row>
    <row r="25" spans="1:15" s="200" customFormat="1">
      <c r="A25" s="197"/>
      <c r="B25" s="245" t="s">
        <v>90</v>
      </c>
      <c r="C25" s="246"/>
      <c r="D25" s="247"/>
      <c r="E25" s="247"/>
      <c r="F25" s="247"/>
      <c r="G25" s="247"/>
      <c r="H25" s="245" t="s">
        <v>91</v>
      </c>
      <c r="I25" s="246"/>
      <c r="J25" s="247"/>
      <c r="K25" s="247"/>
      <c r="L25" s="247"/>
      <c r="M25" s="197"/>
      <c r="N25" s="245" t="s">
        <v>10</v>
      </c>
      <c r="O25" s="197"/>
    </row>
    <row r="26" spans="1:15" ht="7.5" customHeight="1">
      <c r="A26" s="3"/>
      <c r="B26" s="3"/>
      <c r="C26" s="3"/>
      <c r="D26" s="3"/>
      <c r="E26" s="3"/>
      <c r="F26" s="3"/>
      <c r="G26" s="3"/>
      <c r="H26" s="136"/>
      <c r="I26" s="136"/>
      <c r="J26" s="136"/>
      <c r="K26" s="136"/>
      <c r="L26" s="136"/>
      <c r="M26" s="136"/>
      <c r="N26" s="136"/>
      <c r="O26" s="3"/>
    </row>
    <row r="27" spans="1:15" s="20" customFormat="1" ht="15.5">
      <c r="A27" s="133"/>
      <c r="B27" s="19" t="s">
        <v>96</v>
      </c>
      <c r="C27" s="132"/>
      <c r="D27" s="139"/>
      <c r="E27" s="139"/>
      <c r="F27" s="139"/>
      <c r="G27" s="139"/>
      <c r="H27" s="139"/>
      <c r="I27" s="139"/>
      <c r="J27" s="139"/>
      <c r="K27" s="139"/>
      <c r="L27" s="133"/>
      <c r="M27" s="133"/>
      <c r="N27" s="133"/>
      <c r="O27" s="133"/>
    </row>
    <row r="28" spans="1:15" s="200" customFormat="1" ht="20.149999999999999" customHeight="1">
      <c r="A28" s="197"/>
      <c r="B28" s="238"/>
      <c r="C28" s="239"/>
      <c r="D28" s="240"/>
      <c r="E28" s="240"/>
      <c r="F28" s="240"/>
      <c r="G28" s="241"/>
      <c r="H28" s="242"/>
      <c r="I28" s="243"/>
      <c r="J28" s="244"/>
      <c r="K28" s="244"/>
      <c r="L28" s="244"/>
      <c r="M28" s="197"/>
      <c r="N28" s="242"/>
      <c r="O28" s="197"/>
    </row>
    <row r="29" spans="1:15" s="200" customFormat="1">
      <c r="A29" s="197"/>
      <c r="B29" s="245" t="s">
        <v>90</v>
      </c>
      <c r="C29" s="246"/>
      <c r="D29" s="247"/>
      <c r="E29" s="247"/>
      <c r="F29" s="247"/>
      <c r="G29" s="247"/>
      <c r="H29" s="245" t="s">
        <v>91</v>
      </c>
      <c r="I29" s="246"/>
      <c r="J29" s="247"/>
      <c r="K29" s="247"/>
      <c r="L29" s="247"/>
      <c r="M29" s="197"/>
      <c r="N29" s="245" t="s">
        <v>10</v>
      </c>
      <c r="O29" s="197"/>
    </row>
    <row r="30" spans="1:15" ht="7.5" customHeight="1">
      <c r="A30" s="3"/>
      <c r="B30" s="3"/>
      <c r="C30" s="3"/>
      <c r="D30" s="3"/>
      <c r="E30" s="3"/>
      <c r="F30" s="3"/>
      <c r="G30" s="3"/>
      <c r="H30" s="136"/>
      <c r="I30" s="136"/>
      <c r="J30" s="136"/>
      <c r="K30" s="136"/>
      <c r="L30" s="136"/>
      <c r="M30" s="136"/>
      <c r="N30" s="136"/>
      <c r="O30" s="3"/>
    </row>
    <row r="31" spans="1:15" s="20" customFormat="1" ht="15.5">
      <c r="A31" s="133"/>
      <c r="B31" s="19" t="s">
        <v>97</v>
      </c>
      <c r="C31" s="132"/>
      <c r="D31" s="139"/>
      <c r="E31" s="139"/>
      <c r="F31" s="139"/>
      <c r="G31" s="139"/>
      <c r="H31" s="139"/>
      <c r="I31" s="139"/>
      <c r="J31" s="139"/>
      <c r="K31" s="139"/>
      <c r="L31" s="133"/>
      <c r="M31" s="133"/>
      <c r="N31" s="133"/>
      <c r="O31" s="133"/>
    </row>
    <row r="32" spans="1:15" s="200" customFormat="1" ht="20.149999999999999" customHeight="1">
      <c r="A32" s="197"/>
      <c r="B32" s="238"/>
      <c r="C32" s="239"/>
      <c r="D32" s="240"/>
      <c r="E32" s="240"/>
      <c r="F32" s="240"/>
      <c r="G32" s="241"/>
      <c r="H32" s="242"/>
      <c r="I32" s="243"/>
      <c r="J32" s="244"/>
      <c r="K32" s="244"/>
      <c r="L32" s="244"/>
      <c r="M32" s="197"/>
      <c r="N32" s="242"/>
      <c r="O32" s="197"/>
    </row>
    <row r="33" spans="1:15" s="200" customFormat="1">
      <c r="A33" s="197"/>
      <c r="B33" s="245" t="s">
        <v>90</v>
      </c>
      <c r="C33" s="246"/>
      <c r="D33" s="247"/>
      <c r="E33" s="247"/>
      <c r="F33" s="247"/>
      <c r="G33" s="247"/>
      <c r="H33" s="245" t="s">
        <v>91</v>
      </c>
      <c r="I33" s="246"/>
      <c r="J33" s="247"/>
      <c r="K33" s="247"/>
      <c r="L33" s="247"/>
      <c r="M33" s="197"/>
      <c r="N33" s="245" t="s">
        <v>10</v>
      </c>
      <c r="O33" s="197"/>
    </row>
    <row r="34" spans="1:15" s="200" customFormat="1">
      <c r="A34" s="197"/>
      <c r="B34" s="197"/>
      <c r="C34" s="197"/>
      <c r="D34" s="197"/>
      <c r="E34" s="197"/>
      <c r="F34" s="197"/>
      <c r="G34" s="197"/>
      <c r="H34" s="197"/>
      <c r="I34" s="197"/>
      <c r="J34" s="197"/>
      <c r="K34" s="197"/>
      <c r="L34" s="197"/>
      <c r="M34" s="197"/>
      <c r="N34" s="197"/>
      <c r="O34" s="197"/>
    </row>
    <row r="35" spans="1:15" ht="7.5" customHeight="1">
      <c r="A35" s="3"/>
      <c r="B35" s="12"/>
      <c r="C35" s="13"/>
      <c r="D35" s="13"/>
      <c r="E35" s="13"/>
      <c r="F35" s="13"/>
      <c r="G35" s="13"/>
      <c r="H35" s="13"/>
      <c r="I35" s="13"/>
      <c r="J35" s="13"/>
      <c r="K35" s="13"/>
      <c r="L35" s="13"/>
      <c r="M35" s="13"/>
      <c r="N35" s="14"/>
      <c r="O35" s="3"/>
    </row>
    <row r="36" spans="1:15" s="20" customFormat="1" ht="15.5">
      <c r="A36" s="133"/>
      <c r="B36" s="140" t="s">
        <v>98</v>
      </c>
      <c r="C36" s="141"/>
      <c r="D36" s="142"/>
      <c r="E36" s="142"/>
      <c r="F36" s="142"/>
      <c r="G36" s="142"/>
      <c r="H36" s="142"/>
      <c r="I36" s="142"/>
      <c r="J36" s="142"/>
      <c r="K36" s="142"/>
      <c r="L36" s="143"/>
      <c r="M36" s="143"/>
      <c r="N36" s="144"/>
      <c r="O36" s="133"/>
    </row>
    <row r="37" spans="1:15" s="200" customFormat="1" ht="20.149999999999999" customHeight="1">
      <c r="A37" s="197"/>
      <c r="B37" s="248"/>
      <c r="C37" s="249"/>
      <c r="D37" s="250"/>
      <c r="E37" s="250"/>
      <c r="F37" s="250"/>
      <c r="G37" s="251"/>
      <c r="H37" s="252"/>
      <c r="I37" s="253"/>
      <c r="J37" s="254"/>
      <c r="K37" s="254"/>
      <c r="L37" s="254"/>
      <c r="M37" s="255"/>
      <c r="N37" s="256"/>
      <c r="O37" s="197"/>
    </row>
    <row r="38" spans="1:15" s="200" customFormat="1">
      <c r="A38" s="197"/>
      <c r="B38" s="257" t="s">
        <v>90</v>
      </c>
      <c r="C38" s="253"/>
      <c r="D38" s="254"/>
      <c r="E38" s="254"/>
      <c r="F38" s="254"/>
      <c r="G38" s="254"/>
      <c r="H38" s="252" t="s">
        <v>91</v>
      </c>
      <c r="I38" s="253"/>
      <c r="J38" s="254"/>
      <c r="K38" s="254"/>
      <c r="L38" s="254"/>
      <c r="M38" s="258"/>
      <c r="N38" s="256" t="s">
        <v>10</v>
      </c>
      <c r="O38" s="197"/>
    </row>
    <row r="39" spans="1:15" s="200" customFormat="1">
      <c r="A39" s="197"/>
      <c r="B39" s="259"/>
      <c r="C39" s="260"/>
      <c r="D39" s="261"/>
      <c r="E39" s="261"/>
      <c r="F39" s="261"/>
      <c r="G39" s="261"/>
      <c r="H39" s="259"/>
      <c r="I39" s="260"/>
      <c r="J39" s="261"/>
      <c r="K39" s="261"/>
      <c r="L39" s="261"/>
      <c r="M39" s="255"/>
      <c r="N39" s="259"/>
      <c r="O39" s="197"/>
    </row>
    <row r="40" spans="1:15" s="200" customFormat="1">
      <c r="A40" s="197"/>
      <c r="B40" s="262"/>
      <c r="C40" s="260"/>
      <c r="D40" s="261"/>
      <c r="E40" s="261"/>
      <c r="F40" s="261"/>
      <c r="G40" s="261"/>
      <c r="H40" s="262"/>
      <c r="I40" s="260"/>
      <c r="J40" s="261"/>
      <c r="K40" s="261"/>
      <c r="L40" s="261"/>
      <c r="M40" s="255"/>
      <c r="N40" s="262"/>
      <c r="O40" s="197"/>
    </row>
    <row r="41" spans="1:15" s="200" customFormat="1">
      <c r="A41" s="197"/>
      <c r="B41" s="262"/>
      <c r="C41" s="260"/>
      <c r="D41" s="261"/>
      <c r="E41" s="261"/>
      <c r="F41" s="261"/>
      <c r="G41" s="261"/>
      <c r="H41" s="262"/>
      <c r="I41" s="260"/>
      <c r="J41" s="261"/>
      <c r="K41" s="261"/>
      <c r="L41" s="261"/>
      <c r="M41" s="255"/>
      <c r="N41" s="262"/>
      <c r="O41" s="197"/>
    </row>
    <row r="42" spans="1:15" s="200" customFormat="1">
      <c r="A42" s="197"/>
      <c r="B42" s="262"/>
      <c r="C42" s="260"/>
      <c r="D42" s="261"/>
      <c r="E42" s="261"/>
      <c r="F42" s="261"/>
      <c r="G42" s="261"/>
      <c r="H42" s="262"/>
      <c r="I42" s="260"/>
      <c r="J42" s="261"/>
      <c r="K42" s="261"/>
      <c r="L42" s="261"/>
      <c r="M42" s="255"/>
      <c r="N42" s="262"/>
      <c r="O42" s="197"/>
    </row>
    <row r="43" spans="1:15" s="200" customFormat="1">
      <c r="A43" s="197"/>
      <c r="B43" s="262"/>
      <c r="C43" s="260"/>
      <c r="D43" s="261"/>
      <c r="E43" s="261"/>
      <c r="F43" s="261"/>
      <c r="G43" s="261"/>
      <c r="H43" s="262"/>
      <c r="I43" s="260"/>
      <c r="J43" s="261"/>
      <c r="K43" s="261"/>
      <c r="L43" s="261"/>
      <c r="M43" s="255"/>
      <c r="N43" s="262"/>
      <c r="O43" s="197"/>
    </row>
    <row r="44" spans="1:15" s="200" customFormat="1">
      <c r="A44" s="197"/>
      <c r="B44" s="197"/>
      <c r="C44" s="197"/>
      <c r="D44" s="197"/>
      <c r="E44" s="197"/>
      <c r="F44" s="197"/>
      <c r="G44" s="197"/>
      <c r="H44" s="197"/>
      <c r="I44" s="197"/>
      <c r="J44" s="197"/>
      <c r="K44" s="197"/>
      <c r="L44" s="197"/>
      <c r="M44" s="197"/>
      <c r="N44" s="197"/>
      <c r="O44" s="197"/>
    </row>
    <row r="45" spans="1:15" ht="60" customHeight="1">
      <c r="A45" s="6"/>
      <c r="B45" s="6"/>
      <c r="C45" s="6"/>
      <c r="D45" s="6"/>
      <c r="E45" s="6"/>
      <c r="F45" s="6"/>
      <c r="G45" s="6"/>
      <c r="H45" s="6"/>
      <c r="I45" s="6"/>
      <c r="J45" s="6"/>
      <c r="K45" s="6"/>
      <c r="L45" s="6"/>
      <c r="M45" s="5"/>
      <c r="N45" s="5"/>
      <c r="O45" s="5"/>
    </row>
  </sheetData>
  <hyperlinks>
    <hyperlink ref="B5" r:id="rId1"/>
  </hyperlinks>
  <printOptions horizontalCentered="1"/>
  <pageMargins left="0.25" right="0.25" top="0.25" bottom="0.25" header="0" footer="0"/>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36"/>
  <sheetViews>
    <sheetView showWhiteSpace="0" zoomScaleNormal="100" workbookViewId="0">
      <selection activeCell="Q50" sqref="Q50"/>
    </sheetView>
  </sheetViews>
  <sheetFormatPr defaultColWidth="9.1796875" defaultRowHeight="14.5"/>
  <cols>
    <col min="1" max="1" width="4" customWidth="1"/>
    <col min="2" max="2" width="4.7265625" customWidth="1"/>
    <col min="3" max="3" width="25.453125" customWidth="1"/>
    <col min="4" max="4" width="15.54296875" customWidth="1"/>
    <col min="5" max="5" width="12.54296875" customWidth="1"/>
    <col min="6" max="6" width="15.453125" customWidth="1"/>
    <col min="7" max="7" width="15.54296875" customWidth="1"/>
    <col min="8" max="8" width="4" customWidth="1"/>
  </cols>
  <sheetData>
    <row r="1" spans="1:14" ht="62.5" customHeight="1">
      <c r="A1" s="15"/>
      <c r="B1" s="16" t="s">
        <v>46</v>
      </c>
      <c r="C1" s="15"/>
      <c r="D1" s="2"/>
      <c r="E1" s="2"/>
      <c r="F1" s="2"/>
      <c r="G1" s="2"/>
      <c r="H1" s="2"/>
      <c r="I1" s="4"/>
      <c r="J1" s="4"/>
      <c r="K1" s="4"/>
      <c r="L1" s="4"/>
      <c r="M1" s="4"/>
      <c r="N1" s="4"/>
    </row>
    <row r="2" spans="1:14">
      <c r="A2" s="3"/>
      <c r="B2" s="3"/>
      <c r="C2" s="3"/>
      <c r="D2" s="3"/>
      <c r="E2" s="3"/>
      <c r="F2" s="3"/>
      <c r="G2" s="3"/>
      <c r="H2" s="3"/>
    </row>
    <row r="3" spans="1:14">
      <c r="A3" s="3"/>
      <c r="B3" s="3"/>
      <c r="C3" s="3"/>
      <c r="D3" s="3"/>
      <c r="E3" s="3"/>
      <c r="F3" s="3"/>
      <c r="G3" s="3"/>
      <c r="H3" s="3"/>
    </row>
    <row r="4" spans="1:14" ht="15.5">
      <c r="A4" s="3"/>
      <c r="B4" s="31" t="s">
        <v>139</v>
      </c>
      <c r="C4" s="3"/>
      <c r="D4" s="3"/>
      <c r="E4" s="3"/>
      <c r="F4" s="3"/>
      <c r="G4" s="3"/>
      <c r="H4" s="3"/>
    </row>
    <row r="5" spans="1:14" ht="15.5">
      <c r="A5" s="3"/>
      <c r="B5" s="31"/>
      <c r="C5" s="3"/>
      <c r="D5" s="3"/>
      <c r="E5" s="3"/>
      <c r="F5" s="3"/>
      <c r="G5" s="3"/>
      <c r="H5" s="3"/>
    </row>
    <row r="6" spans="1:14" ht="54.65" customHeight="1">
      <c r="A6" s="3"/>
      <c r="B6" s="442" t="s">
        <v>140</v>
      </c>
      <c r="C6" s="442"/>
      <c r="D6" s="264" t="s">
        <v>19</v>
      </c>
      <c r="E6" s="264" t="s">
        <v>298</v>
      </c>
      <c r="F6" s="264" t="s">
        <v>299</v>
      </c>
      <c r="G6" s="264" t="s">
        <v>300</v>
      </c>
      <c r="H6" s="3"/>
    </row>
    <row r="7" spans="1:14" ht="28.5" customHeight="1">
      <c r="A7" s="3"/>
      <c r="B7" s="443" t="str">
        <f>'Detailed Calculation'!H3</f>
        <v>Fee 1</v>
      </c>
      <c r="C7" s="444"/>
      <c r="D7" s="265">
        <f>'Detailed Calculation'!H4</f>
        <v>0</v>
      </c>
      <c r="E7" s="266" t="e">
        <f>'Detailed Calculation'!H97</f>
        <v>#DIV/0!</v>
      </c>
      <c r="F7" s="266">
        <f>'Detailed Calculation'!H114</f>
        <v>0</v>
      </c>
      <c r="G7" s="266">
        <f>'Detailed Calculation'!H118</f>
        <v>0</v>
      </c>
      <c r="H7" s="3"/>
    </row>
    <row r="8" spans="1:14" ht="25.5" customHeight="1">
      <c r="A8" s="3"/>
      <c r="B8" s="443" t="str">
        <f>'Detailed Calculation'!J3</f>
        <v>Fee 2</v>
      </c>
      <c r="C8" s="444"/>
      <c r="D8" s="265">
        <f>'Detailed Calculation'!J4</f>
        <v>0</v>
      </c>
      <c r="E8" s="266" t="e">
        <f>'Detailed Calculation'!J97</f>
        <v>#DIV/0!</v>
      </c>
      <c r="F8" s="266">
        <f>'Detailed Calculation'!J114</f>
        <v>0</v>
      </c>
      <c r="G8" s="266">
        <f>'Detailed Calculation'!J118</f>
        <v>0</v>
      </c>
      <c r="H8" s="3"/>
    </row>
    <row r="9" spans="1:14" ht="25.5" customHeight="1">
      <c r="A9" s="3"/>
      <c r="B9" s="443" t="str">
        <f>'Detailed Calculation'!L3</f>
        <v>Fee 3</v>
      </c>
      <c r="C9" s="444"/>
      <c r="D9" s="265">
        <f>'Detailed Calculation'!L4</f>
        <v>0</v>
      </c>
      <c r="E9" s="266" t="e">
        <f>'Detailed Calculation'!L97</f>
        <v>#DIV/0!</v>
      </c>
      <c r="F9" s="266">
        <f>'Detailed Calculation'!L114</f>
        <v>0</v>
      </c>
      <c r="G9" s="266">
        <f>'Detailed Calculation'!L118</f>
        <v>0</v>
      </c>
      <c r="H9" s="3"/>
    </row>
    <row r="10" spans="1:14" ht="27" customHeight="1">
      <c r="A10" s="3"/>
      <c r="B10" s="443" t="str">
        <f>'Detailed Calculation'!N3</f>
        <v>Fee 4</v>
      </c>
      <c r="C10" s="444"/>
      <c r="D10" s="265">
        <f>'Detailed Calculation'!N4</f>
        <v>0</v>
      </c>
      <c r="E10" s="266" t="e">
        <f>'Detailed Calculation'!N97</f>
        <v>#DIV/0!</v>
      </c>
      <c r="F10" s="266">
        <f>'Detailed Calculation'!N114</f>
        <v>0</v>
      </c>
      <c r="G10" s="266">
        <f>'Detailed Calculation'!N118</f>
        <v>0</v>
      </c>
      <c r="H10" s="3"/>
    </row>
    <row r="11" spans="1:14">
      <c r="A11" s="3"/>
      <c r="B11" s="3"/>
      <c r="C11" s="3"/>
      <c r="D11" s="3"/>
      <c r="E11" s="3"/>
      <c r="F11" s="3"/>
      <c r="G11" s="3"/>
      <c r="H11" s="3"/>
    </row>
    <row r="12" spans="1:14">
      <c r="A12" s="3"/>
      <c r="B12" s="3"/>
      <c r="C12" s="3"/>
      <c r="D12" s="3"/>
      <c r="E12" s="3"/>
      <c r="F12" s="3"/>
      <c r="G12" s="3"/>
      <c r="H12" s="3"/>
    </row>
    <row r="13" spans="1:14">
      <c r="A13" s="3"/>
      <c r="B13" s="3"/>
      <c r="C13" s="3"/>
      <c r="D13" s="3"/>
      <c r="E13" s="3"/>
      <c r="F13" s="3"/>
      <c r="G13" s="3"/>
      <c r="H13" s="3"/>
    </row>
    <row r="14" spans="1:14" s="32" customFormat="1" ht="15.5">
      <c r="A14" s="33"/>
      <c r="B14" s="31" t="s">
        <v>138</v>
      </c>
      <c r="C14" s="31"/>
      <c r="D14" s="3"/>
      <c r="E14" s="3"/>
      <c r="F14" s="3"/>
      <c r="G14" s="3"/>
      <c r="H14" s="3"/>
    </row>
    <row r="15" spans="1:14" s="32" customFormat="1" ht="87" customHeight="1">
      <c r="A15" s="33"/>
      <c r="B15" s="31">
        <v>1</v>
      </c>
      <c r="C15" s="440" t="s">
        <v>301</v>
      </c>
      <c r="D15" s="440"/>
      <c r="E15" s="440"/>
      <c r="F15" s="440"/>
      <c r="G15" s="440"/>
      <c r="H15" s="3"/>
    </row>
    <row r="16" spans="1:14" ht="71.5" customHeight="1">
      <c r="A16" s="3"/>
      <c r="B16" s="31">
        <v>2</v>
      </c>
      <c r="C16" s="441" t="s">
        <v>302</v>
      </c>
      <c r="D16" s="441"/>
      <c r="E16" s="441"/>
      <c r="F16" s="441"/>
      <c r="G16" s="441"/>
      <c r="H16" s="3"/>
    </row>
    <row r="17" spans="1:8" ht="93" customHeight="1">
      <c r="A17" s="3"/>
      <c r="B17" s="31">
        <v>3</v>
      </c>
      <c r="C17" s="441" t="s">
        <v>303</v>
      </c>
      <c r="D17" s="441"/>
      <c r="E17" s="441"/>
      <c r="F17" s="441"/>
      <c r="G17" s="441"/>
      <c r="H17" s="3"/>
    </row>
    <row r="18" spans="1:8">
      <c r="A18" s="3"/>
      <c r="B18" s="3"/>
      <c r="C18" s="3"/>
      <c r="D18" s="3"/>
      <c r="E18" s="3"/>
      <c r="F18" s="3"/>
      <c r="G18" s="3"/>
      <c r="H18" s="3"/>
    </row>
    <row r="19" spans="1:8">
      <c r="A19" s="3"/>
      <c r="B19" s="3"/>
      <c r="C19" s="3"/>
      <c r="D19" s="3"/>
      <c r="E19" s="3"/>
      <c r="F19" s="3"/>
      <c r="G19" s="3"/>
      <c r="H19" s="3"/>
    </row>
    <row r="20" spans="1:8">
      <c r="A20" s="3"/>
      <c r="B20" s="3"/>
      <c r="C20" s="3"/>
      <c r="D20" s="3"/>
      <c r="E20" s="3"/>
      <c r="F20" s="3"/>
      <c r="G20" s="3"/>
      <c r="H20" s="3"/>
    </row>
    <row r="21" spans="1:8">
      <c r="A21" s="3"/>
      <c r="B21" s="3"/>
      <c r="C21" s="3"/>
      <c r="D21" s="3"/>
      <c r="E21" s="3"/>
      <c r="F21" s="3"/>
      <c r="G21" s="3"/>
      <c r="H21" s="3"/>
    </row>
    <row r="22" spans="1:8">
      <c r="A22" s="3"/>
      <c r="B22" s="3"/>
      <c r="C22" s="3"/>
      <c r="D22" s="3"/>
      <c r="E22" s="3"/>
      <c r="F22" s="3"/>
      <c r="G22" s="3"/>
      <c r="H22" s="3"/>
    </row>
    <row r="23" spans="1:8">
      <c r="A23" s="3"/>
      <c r="B23" s="3"/>
      <c r="C23" s="3"/>
      <c r="D23" s="3"/>
      <c r="E23" s="3"/>
      <c r="F23" s="3"/>
      <c r="G23" s="3"/>
      <c r="H23" s="3"/>
    </row>
    <row r="24" spans="1:8">
      <c r="A24" s="3"/>
      <c r="B24" s="3"/>
      <c r="C24" s="3"/>
      <c r="D24" s="3"/>
      <c r="E24" s="3"/>
      <c r="F24" s="3"/>
      <c r="G24" s="3"/>
      <c r="H24" s="3"/>
    </row>
    <row r="25" spans="1:8">
      <c r="A25" s="3"/>
      <c r="B25" s="3"/>
      <c r="C25" s="3"/>
      <c r="D25" s="3"/>
      <c r="E25" s="3"/>
      <c r="F25" s="3"/>
      <c r="G25" s="3"/>
      <c r="H25" s="3"/>
    </row>
    <row r="26" spans="1:8" ht="60.75" customHeight="1">
      <c r="A26" s="5"/>
      <c r="B26" s="5"/>
      <c r="C26" s="5"/>
      <c r="D26" s="5"/>
      <c r="E26" s="5"/>
      <c r="F26" s="5"/>
      <c r="G26" s="5"/>
      <c r="H26" s="5"/>
    </row>
    <row r="33" spans="1:8">
      <c r="A33" s="4"/>
      <c r="B33" s="4"/>
      <c r="C33" s="4"/>
      <c r="D33" s="4"/>
      <c r="E33" s="4"/>
      <c r="F33" s="4"/>
      <c r="G33" s="4"/>
      <c r="H33" s="4"/>
    </row>
    <row r="34" spans="1:8">
      <c r="A34" s="4"/>
      <c r="B34" s="4"/>
      <c r="C34" s="4"/>
      <c r="D34" s="4"/>
      <c r="E34" s="4"/>
      <c r="F34" s="4"/>
      <c r="G34" s="4"/>
      <c r="H34" s="4"/>
    </row>
    <row r="35" spans="1:8">
      <c r="A35" s="4"/>
      <c r="B35" s="4"/>
      <c r="C35" s="4"/>
      <c r="D35" s="4"/>
      <c r="E35" s="4"/>
      <c r="F35" s="4"/>
      <c r="G35" s="4"/>
      <c r="H35" s="4"/>
    </row>
    <row r="36" spans="1:8">
      <c r="A36" s="4"/>
      <c r="B36" s="4"/>
      <c r="C36" s="4"/>
      <c r="D36" s="4"/>
      <c r="E36" s="4"/>
      <c r="F36" s="4"/>
      <c r="G36" s="4"/>
      <c r="H36" s="4"/>
    </row>
  </sheetData>
  <mergeCells count="8">
    <mergeCell ref="C15:G15"/>
    <mergeCell ref="C16:G16"/>
    <mergeCell ref="C17:G17"/>
    <mergeCell ref="B6:C6"/>
    <mergeCell ref="B7:C7"/>
    <mergeCell ref="B8:C8"/>
    <mergeCell ref="B9:C9"/>
    <mergeCell ref="B10:C10"/>
  </mergeCells>
  <pageMargins left="0.25" right="0.25" top="0.2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Edu Program Questionnaire</vt:lpstr>
      <vt:lpstr>Cover Page</vt:lpstr>
      <vt:lpstr>Table of Contents</vt:lpstr>
      <vt:lpstr>Educational Program Overview</vt:lpstr>
      <vt:lpstr>Financial Summary</vt:lpstr>
      <vt:lpstr>Standard Operating Procedures</vt:lpstr>
      <vt:lpstr>Items of Consideration</vt:lpstr>
      <vt:lpstr>Approvals</vt:lpstr>
      <vt:lpstr>Rate List</vt:lpstr>
      <vt:lpstr>Rate Comparison</vt:lpstr>
      <vt:lpstr>Market Comparisons</vt:lpstr>
      <vt:lpstr>Summary by Component</vt:lpstr>
      <vt:lpstr>Profit &amp; Loss, Proforma</vt:lpstr>
      <vt:lpstr>Detailed Calculation</vt:lpstr>
      <vt:lpstr>Data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Alessia</dc:creator>
  <cp:lastModifiedBy>Butcher, Ashley</cp:lastModifiedBy>
  <cp:lastPrinted>2022-04-19T16:31:11Z</cp:lastPrinted>
  <dcterms:created xsi:type="dcterms:W3CDTF">2022-01-18T16:34:29Z</dcterms:created>
  <dcterms:modified xsi:type="dcterms:W3CDTF">2022-10-20T17:50:50Z</dcterms:modified>
</cp:coreProperties>
</file>