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480" yWindow="120" windowWidth="27795" windowHeight="12585"/>
  </bookViews>
  <sheets>
    <sheet name="SP 2020 UGRD Tuition &amp; Fees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34" i="1" l="1"/>
  <c r="B34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L34" i="1" s="1"/>
  <c r="K23" i="1"/>
  <c r="J23" i="1"/>
  <c r="J34" i="1" s="1"/>
  <c r="I23" i="1"/>
  <c r="I34" i="1" s="1"/>
  <c r="H23" i="1"/>
  <c r="H34" i="1" s="1"/>
  <c r="G23" i="1"/>
  <c r="F23" i="1"/>
  <c r="F34" i="1" s="1"/>
  <c r="E23" i="1"/>
  <c r="E34" i="1" s="1"/>
  <c r="D23" i="1"/>
  <c r="D34" i="1" s="1"/>
  <c r="C23" i="1"/>
  <c r="M19" i="1"/>
  <c r="B19" i="1"/>
  <c r="L18" i="1"/>
  <c r="K18" i="1"/>
  <c r="J18" i="1"/>
  <c r="I18" i="1"/>
  <c r="H18" i="1"/>
  <c r="G18" i="1"/>
  <c r="F18" i="1"/>
  <c r="E18" i="1"/>
  <c r="D18" i="1"/>
  <c r="C18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L19" i="1" s="1"/>
  <c r="K8" i="1"/>
  <c r="J8" i="1"/>
  <c r="J19" i="1" s="1"/>
  <c r="I8" i="1"/>
  <c r="I19" i="1" s="1"/>
  <c r="H8" i="1"/>
  <c r="H19" i="1" s="1"/>
  <c r="G8" i="1"/>
  <c r="F8" i="1"/>
  <c r="F19" i="1" s="1"/>
  <c r="E8" i="1"/>
  <c r="E19" i="1" s="1"/>
  <c r="D8" i="1"/>
  <c r="D19" i="1" s="1"/>
  <c r="C8" i="1"/>
  <c r="C19" i="1" l="1"/>
  <c r="G19" i="1"/>
  <c r="K19" i="1"/>
  <c r="C34" i="1"/>
  <c r="G34" i="1"/>
  <c r="K34" i="1"/>
</calcChain>
</file>

<file path=xl/sharedStrings.xml><?xml version="1.0" encoding="utf-8"?>
<sst xmlns="http://schemas.openxmlformats.org/spreadsheetml/2006/main" count="56" uniqueCount="31">
  <si>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</si>
  <si>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</si>
  <si>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</si>
  <si>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</si>
  <si>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</si>
  <si>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</si>
  <si>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</si>
  <si>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</si>
  <si>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</si>
  <si>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</si>
  <si>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</si>
  <si>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</si>
  <si>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</si>
  <si>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</si>
  <si>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</si>
  <si>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Academic Excellence Fee</t>
  </si>
  <si>
    <t>Activity Fee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</si>
  <si>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</si>
  <si>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</si>
  <si>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</si>
  <si>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</si>
  <si>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</si>
  <si>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</si>
  <si>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</si>
  <si>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</si>
  <si>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</si>
  <si>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</si>
  <si>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</si>
  <si>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</si>
  <si>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</si>
  <si>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Undergraduate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</si>
</sst>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5" fillId="3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O13" sqref="O13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10" t="s">
        <v>30</v>
      </c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B2" s="12" t="s">
        <v>27</v>
      </c>
      <c r="C2" s="11"/>
      <c r="D2" s="11"/>
      <c r="E2" s="11"/>
      <c r="F2" s="11"/>
      <c r="G2" s="11"/>
      <c r="H2" s="11"/>
      <c r="I2" s="11"/>
      <c r="J2" s="11"/>
      <c r="K2" s="11"/>
    </row>
    <row r="3" spans="1:13" x14ac:dyDescent="0.25">
      <c r="B3" s="12" t="s">
        <v>28</v>
      </c>
      <c r="C3" s="11"/>
      <c r="D3" s="11"/>
      <c r="E3" s="11"/>
      <c r="F3" s="11"/>
      <c r="G3" s="11"/>
      <c r="H3" s="11"/>
      <c r="I3" s="11"/>
      <c r="J3" s="11"/>
      <c r="K3" s="11"/>
    </row>
    <row r="4" spans="1:13" ht="18" customHeight="1" x14ac:dyDescent="0.25">
      <c r="B4" s="13" t="s">
        <v>29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13"/>
      <c r="C5" s="11"/>
      <c r="D5" s="11"/>
      <c r="E5" s="11"/>
      <c r="F5" s="11"/>
      <c r="G5" s="11"/>
      <c r="H5" s="11"/>
      <c r="I5" s="11"/>
      <c r="J5" s="11"/>
      <c r="K5" s="11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4" t="s">
        <v>14</v>
      </c>
      <c r="B8" s="18">
        <v>295</v>
      </c>
      <c r="C8" s="18">
        <f t="shared" ref="C8:C18" si="0">SUM(B8*2)</f>
        <v>590</v>
      </c>
      <c r="D8" s="18">
        <f t="shared" ref="D8:D18" si="1">SUM(B8*3)</f>
        <v>885</v>
      </c>
      <c r="E8" s="18">
        <f t="shared" ref="E8:E18" si="2">SUM(B8*4)</f>
        <v>1180</v>
      </c>
      <c r="F8" s="18">
        <f t="shared" ref="F8:F18" si="3">SUM(B8*5)</f>
        <v>1475</v>
      </c>
      <c r="G8" s="18">
        <f t="shared" ref="G8:G18" si="4">SUM(B8*6)</f>
        <v>1770</v>
      </c>
      <c r="H8" s="18">
        <f t="shared" ref="H8:H18" si="5">SUM(B8*7)</f>
        <v>2065</v>
      </c>
      <c r="I8" s="18">
        <f t="shared" ref="I8" si="6">SUM(B8*8)</f>
        <v>2360</v>
      </c>
      <c r="J8" s="18">
        <f t="shared" ref="J8" si="7">SUM(B8*9)</f>
        <v>2655</v>
      </c>
      <c r="K8" s="18">
        <f t="shared" ref="K8" si="8">SUM(B8*10)</f>
        <v>2950</v>
      </c>
      <c r="L8" s="18">
        <f t="shared" ref="L8" si="9">SUM(B8*11)</f>
        <v>3245</v>
      </c>
      <c r="M8" s="18">
        <v>3535</v>
      </c>
    </row>
    <row r="9" spans="1:13" x14ac:dyDescent="0.25">
      <c r="A9" s="6" t="s">
        <v>15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>SUM(B9*8)</f>
        <v>175.04</v>
      </c>
      <c r="J9" s="19">
        <f>SUM(B9*9)</f>
        <v>196.92</v>
      </c>
      <c r="K9" s="19">
        <f>SUM(B9*10)</f>
        <v>218.79999999999998</v>
      </c>
      <c r="L9" s="19">
        <f>SUM(B9*11)</f>
        <v>240.67999999999998</v>
      </c>
      <c r="M9" s="19">
        <v>262.5</v>
      </c>
    </row>
    <row r="10" spans="1:13" x14ac:dyDescent="0.25">
      <c r="A10" s="15" t="s">
        <v>16</v>
      </c>
      <c r="B10" s="18">
        <v>9.08</v>
      </c>
      <c r="C10" s="20">
        <f t="shared" si="0"/>
        <v>18.16</v>
      </c>
      <c r="D10" s="20">
        <f t="shared" si="1"/>
        <v>27.240000000000002</v>
      </c>
      <c r="E10" s="20">
        <f t="shared" si="2"/>
        <v>36.32</v>
      </c>
      <c r="F10" s="20">
        <f t="shared" si="3"/>
        <v>45.4</v>
      </c>
      <c r="G10" s="20">
        <f t="shared" si="4"/>
        <v>54.480000000000004</v>
      </c>
      <c r="H10" s="20">
        <f t="shared" si="5"/>
        <v>63.56</v>
      </c>
      <c r="I10" s="20">
        <f t="shared" ref="I10:I18" si="10">SUM(B10*8)</f>
        <v>72.64</v>
      </c>
      <c r="J10" s="20">
        <f t="shared" ref="J10:J18" si="11">SUM(B10*9)</f>
        <v>81.72</v>
      </c>
      <c r="K10" s="20">
        <f t="shared" ref="K10:K18" si="12">SUM(B10*10)</f>
        <v>90.8</v>
      </c>
      <c r="L10" s="20">
        <f t="shared" ref="L10:L18" si="13">SUM(B10*11)</f>
        <v>99.88</v>
      </c>
      <c r="M10" s="18">
        <v>109</v>
      </c>
    </row>
    <row r="11" spans="1:13" x14ac:dyDescent="0.25">
      <c r="A11" s="6" t="s">
        <v>17</v>
      </c>
      <c r="B11" s="19">
        <v>22.15</v>
      </c>
      <c r="C11" s="19">
        <f t="shared" si="0"/>
        <v>44.3</v>
      </c>
      <c r="D11" s="19">
        <f t="shared" si="1"/>
        <v>66.449999999999989</v>
      </c>
      <c r="E11" s="19">
        <f t="shared" si="2"/>
        <v>88.6</v>
      </c>
      <c r="F11" s="19">
        <f t="shared" si="3"/>
        <v>110.75</v>
      </c>
      <c r="G11" s="19">
        <f t="shared" si="4"/>
        <v>132.89999999999998</v>
      </c>
      <c r="H11" s="19">
        <f t="shared" si="5"/>
        <v>155.04999999999998</v>
      </c>
      <c r="I11" s="19">
        <f t="shared" si="10"/>
        <v>177.2</v>
      </c>
      <c r="J11" s="19">
        <f t="shared" si="11"/>
        <v>199.35</v>
      </c>
      <c r="K11" s="19">
        <f t="shared" si="12"/>
        <v>221.5</v>
      </c>
      <c r="L11" s="19">
        <f t="shared" si="13"/>
        <v>243.64999999999998</v>
      </c>
      <c r="M11" s="19">
        <v>265.75</v>
      </c>
    </row>
    <row r="12" spans="1:13" x14ac:dyDescent="0.25">
      <c r="A12" s="15" t="s">
        <v>18</v>
      </c>
      <c r="B12" s="18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10"/>
        <v>85.68</v>
      </c>
      <c r="J12" s="20">
        <f t="shared" si="11"/>
        <v>96.390000000000015</v>
      </c>
      <c r="K12" s="20">
        <f t="shared" si="12"/>
        <v>107.10000000000001</v>
      </c>
      <c r="L12" s="20">
        <f t="shared" si="13"/>
        <v>117.81</v>
      </c>
      <c r="M12" s="18">
        <v>128.5</v>
      </c>
    </row>
    <row r="13" spans="1:13" x14ac:dyDescent="0.25">
      <c r="A13" s="6" t="s">
        <v>19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10"/>
        <v>41.68</v>
      </c>
      <c r="J13" s="19">
        <f t="shared" si="11"/>
        <v>46.89</v>
      </c>
      <c r="K13" s="19">
        <f t="shared" si="12"/>
        <v>52.1</v>
      </c>
      <c r="L13" s="19">
        <f t="shared" si="13"/>
        <v>57.31</v>
      </c>
      <c r="M13" s="19">
        <v>62.5</v>
      </c>
    </row>
    <row r="14" spans="1:13" x14ac:dyDescent="0.25">
      <c r="A14" s="15" t="s">
        <v>20</v>
      </c>
      <c r="B14" s="18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10"/>
        <v>137.68</v>
      </c>
      <c r="J14" s="20">
        <f t="shared" si="11"/>
        <v>154.89000000000001</v>
      </c>
      <c r="K14" s="20">
        <f t="shared" si="12"/>
        <v>172.10000000000002</v>
      </c>
      <c r="L14" s="20">
        <f t="shared" si="13"/>
        <v>189.31</v>
      </c>
      <c r="M14" s="18">
        <v>206.5</v>
      </c>
    </row>
    <row r="15" spans="1:13" x14ac:dyDescent="0.25">
      <c r="A15" s="7" t="s">
        <v>21</v>
      </c>
      <c r="B15" s="21">
        <v>2.25</v>
      </c>
      <c r="C15" s="19">
        <f t="shared" si="0"/>
        <v>4.5</v>
      </c>
      <c r="D15" s="19">
        <f t="shared" si="1"/>
        <v>6.75</v>
      </c>
      <c r="E15" s="19">
        <f t="shared" si="2"/>
        <v>9</v>
      </c>
      <c r="F15" s="19">
        <f t="shared" si="3"/>
        <v>11.25</v>
      </c>
      <c r="G15" s="19">
        <f t="shared" si="4"/>
        <v>13.5</v>
      </c>
      <c r="H15" s="19">
        <f t="shared" si="5"/>
        <v>15.75</v>
      </c>
      <c r="I15" s="19">
        <f t="shared" si="10"/>
        <v>18</v>
      </c>
      <c r="J15" s="19">
        <f t="shared" si="11"/>
        <v>20.25</v>
      </c>
      <c r="K15" s="19">
        <f t="shared" si="12"/>
        <v>22.5</v>
      </c>
      <c r="L15" s="19">
        <f t="shared" si="13"/>
        <v>24.75</v>
      </c>
      <c r="M15" s="21">
        <v>27</v>
      </c>
    </row>
    <row r="16" spans="1:13" x14ac:dyDescent="0.25">
      <c r="A16" s="16" t="s">
        <v>22</v>
      </c>
      <c r="B16" s="20">
        <v>34.81</v>
      </c>
      <c r="C16" s="20">
        <f t="shared" si="0"/>
        <v>69.62</v>
      </c>
      <c r="D16" s="20">
        <f t="shared" si="1"/>
        <v>104.43</v>
      </c>
      <c r="E16" s="20">
        <f t="shared" si="2"/>
        <v>139.24</v>
      </c>
      <c r="F16" s="20">
        <f t="shared" si="3"/>
        <v>174.05</v>
      </c>
      <c r="G16" s="20">
        <f t="shared" si="4"/>
        <v>208.86</v>
      </c>
      <c r="H16" s="20">
        <f t="shared" si="5"/>
        <v>243.67000000000002</v>
      </c>
      <c r="I16" s="20">
        <f t="shared" si="10"/>
        <v>278.48</v>
      </c>
      <c r="J16" s="20">
        <f t="shared" si="11"/>
        <v>313.29000000000002</v>
      </c>
      <c r="K16" s="20">
        <f t="shared" si="12"/>
        <v>348.1</v>
      </c>
      <c r="L16" s="20">
        <f t="shared" si="13"/>
        <v>382.91</v>
      </c>
      <c r="M16" s="20">
        <v>417.75</v>
      </c>
    </row>
    <row r="17" spans="1:13" x14ac:dyDescent="0.25">
      <c r="A17" s="7" t="s">
        <v>23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</row>
    <row r="18" spans="1:13" ht="15.75" thickBot="1" x14ac:dyDescent="0.3">
      <c r="A18" s="16" t="s">
        <v>24</v>
      </c>
      <c r="B18" s="20">
        <v>20.190000000000001</v>
      </c>
      <c r="C18" s="20">
        <f t="shared" si="0"/>
        <v>40.380000000000003</v>
      </c>
      <c r="D18" s="20">
        <f t="shared" si="1"/>
        <v>60.570000000000007</v>
      </c>
      <c r="E18" s="20">
        <f t="shared" si="2"/>
        <v>80.760000000000005</v>
      </c>
      <c r="F18" s="20">
        <f t="shared" si="3"/>
        <v>100.95</v>
      </c>
      <c r="G18" s="20">
        <f t="shared" si="4"/>
        <v>121.14000000000001</v>
      </c>
      <c r="H18" s="20">
        <f t="shared" si="5"/>
        <v>141.33000000000001</v>
      </c>
      <c r="I18" s="20">
        <f t="shared" si="10"/>
        <v>161.52000000000001</v>
      </c>
      <c r="J18" s="20">
        <f t="shared" si="11"/>
        <v>181.71</v>
      </c>
      <c r="K18" s="20">
        <f t="shared" si="12"/>
        <v>201.9</v>
      </c>
      <c r="L18" s="20">
        <f t="shared" si="13"/>
        <v>222.09</v>
      </c>
      <c r="M18" s="20">
        <v>242.25</v>
      </c>
    </row>
    <row r="19" spans="1:13" x14ac:dyDescent="0.25">
      <c r="A19" s="17" t="s">
        <v>25</v>
      </c>
      <c r="B19" s="22">
        <f t="shared" ref="B19:M19" si="14">SUM(B8:B18)</f>
        <v>443.4899999999999</v>
      </c>
      <c r="C19" s="22">
        <f t="shared" si="14"/>
        <v>881.97999999999979</v>
      </c>
      <c r="D19" s="22">
        <f t="shared" si="14"/>
        <v>1320.4700000000003</v>
      </c>
      <c r="E19" s="22">
        <f t="shared" si="14"/>
        <v>1758.9599999999996</v>
      </c>
      <c r="F19" s="22">
        <f t="shared" si="14"/>
        <v>2197.4499999999998</v>
      </c>
      <c r="G19" s="22">
        <f t="shared" si="14"/>
        <v>2635.9400000000005</v>
      </c>
      <c r="H19" s="22">
        <f t="shared" si="14"/>
        <v>3074.4299999999994</v>
      </c>
      <c r="I19" s="22">
        <f t="shared" si="14"/>
        <v>3512.9199999999992</v>
      </c>
      <c r="J19" s="22">
        <f t="shared" si="14"/>
        <v>3951.4099999999994</v>
      </c>
      <c r="K19" s="22">
        <f t="shared" si="14"/>
        <v>4389.8999999999996</v>
      </c>
      <c r="L19" s="22">
        <f t="shared" si="14"/>
        <v>4828.3900000000003</v>
      </c>
      <c r="M19" s="22">
        <f t="shared" si="14"/>
        <v>5261.75</v>
      </c>
    </row>
    <row r="20" spans="1:13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1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thickBot="1" x14ac:dyDescent="0.3">
      <c r="A22" s="3" t="s">
        <v>1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12</v>
      </c>
      <c r="M22" s="5" t="s">
        <v>13</v>
      </c>
    </row>
    <row r="23" spans="1:13" x14ac:dyDescent="0.25">
      <c r="A23" s="14" t="s">
        <v>14</v>
      </c>
      <c r="B23" s="18">
        <v>1031</v>
      </c>
      <c r="C23" s="18">
        <f t="shared" ref="C23" si="15">SUM(B23*2)</f>
        <v>2062</v>
      </c>
      <c r="D23" s="18">
        <f t="shared" ref="D23:D33" si="16">SUM(B23*3)</f>
        <v>3093</v>
      </c>
      <c r="E23" s="18">
        <f t="shared" ref="E23:E33" si="17">SUM(B23*4)</f>
        <v>4124</v>
      </c>
      <c r="F23" s="18">
        <f t="shared" ref="F23:F33" si="18">SUM(B23*5)</f>
        <v>5155</v>
      </c>
      <c r="G23" s="18">
        <f t="shared" ref="G23:G33" si="19">SUM(B23*6)</f>
        <v>6186</v>
      </c>
      <c r="H23" s="18">
        <f t="shared" ref="H23:H33" si="20">SUM(B23*7)</f>
        <v>7217</v>
      </c>
      <c r="I23" s="18">
        <f t="shared" ref="I23" si="21">SUM(B23*8)</f>
        <v>8248</v>
      </c>
      <c r="J23" s="18">
        <f t="shared" ref="J23" si="22">SUM(B23*9)</f>
        <v>9279</v>
      </c>
      <c r="K23" s="18">
        <f t="shared" ref="K23" si="23">SUM(B23*10)</f>
        <v>10310</v>
      </c>
      <c r="L23" s="18">
        <f t="shared" ref="L23" si="24">SUM(B23*11)</f>
        <v>11341</v>
      </c>
      <c r="M23" s="18">
        <v>12370</v>
      </c>
    </row>
    <row r="24" spans="1:13" x14ac:dyDescent="0.25">
      <c r="A24" s="9" t="s">
        <v>15</v>
      </c>
      <c r="B24" s="19">
        <v>21.88</v>
      </c>
      <c r="C24" s="19">
        <f t="shared" ref="C24:C33" si="25">SUM(B24*2)</f>
        <v>43.76</v>
      </c>
      <c r="D24" s="19">
        <f t="shared" si="16"/>
        <v>65.64</v>
      </c>
      <c r="E24" s="19">
        <f t="shared" si="17"/>
        <v>87.52</v>
      </c>
      <c r="F24" s="19">
        <f t="shared" si="18"/>
        <v>109.39999999999999</v>
      </c>
      <c r="G24" s="19">
        <f t="shared" si="19"/>
        <v>131.28</v>
      </c>
      <c r="H24" s="19">
        <f t="shared" si="20"/>
        <v>153.16</v>
      </c>
      <c r="I24" s="19">
        <f>SUM(B24*8)</f>
        <v>175.04</v>
      </c>
      <c r="J24" s="19">
        <f>SUM(B24*9)</f>
        <v>196.92</v>
      </c>
      <c r="K24" s="19">
        <f>SUM(B24*10)</f>
        <v>218.79999999999998</v>
      </c>
      <c r="L24" s="19">
        <f>SUM(B24*11)</f>
        <v>240.67999999999998</v>
      </c>
      <c r="M24" s="19">
        <v>262.5</v>
      </c>
    </row>
    <row r="25" spans="1:13" x14ac:dyDescent="0.25">
      <c r="A25" s="15" t="s">
        <v>16</v>
      </c>
      <c r="B25" s="18">
        <v>9.08</v>
      </c>
      <c r="C25" s="20">
        <f t="shared" si="25"/>
        <v>18.16</v>
      </c>
      <c r="D25" s="20">
        <f t="shared" si="16"/>
        <v>27.240000000000002</v>
      </c>
      <c r="E25" s="20">
        <f t="shared" si="17"/>
        <v>36.32</v>
      </c>
      <c r="F25" s="20">
        <f t="shared" si="18"/>
        <v>45.4</v>
      </c>
      <c r="G25" s="20">
        <f t="shared" si="19"/>
        <v>54.480000000000004</v>
      </c>
      <c r="H25" s="20">
        <f t="shared" si="20"/>
        <v>63.56</v>
      </c>
      <c r="I25" s="20">
        <f t="shared" ref="I25:I33" si="26">SUM(B25*8)</f>
        <v>72.64</v>
      </c>
      <c r="J25" s="20">
        <f t="shared" ref="J25:J33" si="27">SUM(B25*9)</f>
        <v>81.72</v>
      </c>
      <c r="K25" s="20">
        <f t="shared" ref="K25:K33" si="28">SUM(B25*10)</f>
        <v>90.8</v>
      </c>
      <c r="L25" s="20">
        <f t="shared" ref="L25:L33" si="29">SUM(B25*11)</f>
        <v>99.88</v>
      </c>
      <c r="M25" s="18">
        <v>109</v>
      </c>
    </row>
    <row r="26" spans="1:13" x14ac:dyDescent="0.25">
      <c r="A26" s="6" t="s">
        <v>17</v>
      </c>
      <c r="B26" s="19">
        <v>22.15</v>
      </c>
      <c r="C26" s="19">
        <f t="shared" si="25"/>
        <v>44.3</v>
      </c>
      <c r="D26" s="19">
        <f t="shared" si="16"/>
        <v>66.449999999999989</v>
      </c>
      <c r="E26" s="19">
        <f t="shared" si="17"/>
        <v>88.6</v>
      </c>
      <c r="F26" s="19">
        <f t="shared" si="18"/>
        <v>110.75</v>
      </c>
      <c r="G26" s="19">
        <f t="shared" si="19"/>
        <v>132.89999999999998</v>
      </c>
      <c r="H26" s="19">
        <f t="shared" si="20"/>
        <v>155.04999999999998</v>
      </c>
      <c r="I26" s="19">
        <f t="shared" si="26"/>
        <v>177.2</v>
      </c>
      <c r="J26" s="19">
        <f t="shared" si="27"/>
        <v>199.35</v>
      </c>
      <c r="K26" s="19">
        <f t="shared" si="28"/>
        <v>221.5</v>
      </c>
      <c r="L26" s="19">
        <f t="shared" si="29"/>
        <v>243.64999999999998</v>
      </c>
      <c r="M26" s="19">
        <v>265.75</v>
      </c>
    </row>
    <row r="27" spans="1:13" x14ac:dyDescent="0.25">
      <c r="A27" s="15" t="s">
        <v>18</v>
      </c>
      <c r="B27" s="18">
        <v>10.71</v>
      </c>
      <c r="C27" s="20">
        <f t="shared" si="25"/>
        <v>21.42</v>
      </c>
      <c r="D27" s="20">
        <f t="shared" si="16"/>
        <v>32.130000000000003</v>
      </c>
      <c r="E27" s="20">
        <f t="shared" si="17"/>
        <v>42.84</v>
      </c>
      <c r="F27" s="20">
        <f t="shared" si="18"/>
        <v>53.550000000000004</v>
      </c>
      <c r="G27" s="20">
        <f t="shared" si="19"/>
        <v>64.260000000000005</v>
      </c>
      <c r="H27" s="20">
        <f t="shared" si="20"/>
        <v>74.97</v>
      </c>
      <c r="I27" s="20">
        <f t="shared" si="26"/>
        <v>85.68</v>
      </c>
      <c r="J27" s="20">
        <f t="shared" si="27"/>
        <v>96.390000000000015</v>
      </c>
      <c r="K27" s="20">
        <f t="shared" si="28"/>
        <v>107.10000000000001</v>
      </c>
      <c r="L27" s="20">
        <f t="shared" si="29"/>
        <v>117.81</v>
      </c>
      <c r="M27" s="18">
        <v>128.5</v>
      </c>
    </row>
    <row r="28" spans="1:13" x14ac:dyDescent="0.25">
      <c r="A28" s="6" t="s">
        <v>19</v>
      </c>
      <c r="B28" s="19">
        <v>5.21</v>
      </c>
      <c r="C28" s="19">
        <f t="shared" si="25"/>
        <v>10.42</v>
      </c>
      <c r="D28" s="19">
        <f t="shared" si="16"/>
        <v>15.629999999999999</v>
      </c>
      <c r="E28" s="19">
        <f t="shared" si="17"/>
        <v>20.84</v>
      </c>
      <c r="F28" s="19">
        <f t="shared" si="18"/>
        <v>26.05</v>
      </c>
      <c r="G28" s="19">
        <f t="shared" si="19"/>
        <v>31.259999999999998</v>
      </c>
      <c r="H28" s="19">
        <f t="shared" si="20"/>
        <v>36.47</v>
      </c>
      <c r="I28" s="19">
        <f t="shared" si="26"/>
        <v>41.68</v>
      </c>
      <c r="J28" s="19">
        <f t="shared" si="27"/>
        <v>46.89</v>
      </c>
      <c r="K28" s="19">
        <f t="shared" si="28"/>
        <v>52.1</v>
      </c>
      <c r="L28" s="19">
        <f t="shared" si="29"/>
        <v>57.31</v>
      </c>
      <c r="M28" s="19">
        <v>62.5</v>
      </c>
    </row>
    <row r="29" spans="1:13" x14ac:dyDescent="0.25">
      <c r="A29" s="15" t="s">
        <v>20</v>
      </c>
      <c r="B29" s="18">
        <v>17.21</v>
      </c>
      <c r="C29" s="20">
        <f t="shared" si="25"/>
        <v>34.42</v>
      </c>
      <c r="D29" s="20">
        <f t="shared" si="16"/>
        <v>51.63</v>
      </c>
      <c r="E29" s="20">
        <f t="shared" si="17"/>
        <v>68.84</v>
      </c>
      <c r="F29" s="20">
        <f t="shared" si="18"/>
        <v>86.050000000000011</v>
      </c>
      <c r="G29" s="20">
        <f t="shared" si="19"/>
        <v>103.26</v>
      </c>
      <c r="H29" s="20">
        <f t="shared" si="20"/>
        <v>120.47</v>
      </c>
      <c r="I29" s="20">
        <f t="shared" si="26"/>
        <v>137.68</v>
      </c>
      <c r="J29" s="20">
        <f t="shared" si="27"/>
        <v>154.89000000000001</v>
      </c>
      <c r="K29" s="20">
        <f t="shared" si="28"/>
        <v>172.10000000000002</v>
      </c>
      <c r="L29" s="20">
        <f t="shared" si="29"/>
        <v>189.31</v>
      </c>
      <c r="M29" s="18">
        <v>206.5</v>
      </c>
    </row>
    <row r="30" spans="1:13" x14ac:dyDescent="0.25">
      <c r="A30" s="7" t="s">
        <v>21</v>
      </c>
      <c r="B30" s="21">
        <v>2.25</v>
      </c>
      <c r="C30" s="19">
        <f t="shared" si="25"/>
        <v>4.5</v>
      </c>
      <c r="D30" s="19">
        <f t="shared" si="16"/>
        <v>6.75</v>
      </c>
      <c r="E30" s="19">
        <f t="shared" si="17"/>
        <v>9</v>
      </c>
      <c r="F30" s="19">
        <f t="shared" si="18"/>
        <v>11.25</v>
      </c>
      <c r="G30" s="19">
        <f t="shared" si="19"/>
        <v>13.5</v>
      </c>
      <c r="H30" s="19">
        <f t="shared" si="20"/>
        <v>15.75</v>
      </c>
      <c r="I30" s="19">
        <f t="shared" si="26"/>
        <v>18</v>
      </c>
      <c r="J30" s="19">
        <f t="shared" si="27"/>
        <v>20.25</v>
      </c>
      <c r="K30" s="19">
        <f t="shared" si="28"/>
        <v>22.5</v>
      </c>
      <c r="L30" s="19">
        <f t="shared" si="29"/>
        <v>24.75</v>
      </c>
      <c r="M30" s="21">
        <v>27</v>
      </c>
    </row>
    <row r="31" spans="1:13" x14ac:dyDescent="0.25">
      <c r="A31" s="16" t="s">
        <v>22</v>
      </c>
      <c r="B31" s="20">
        <v>34.81</v>
      </c>
      <c r="C31" s="20">
        <f t="shared" si="25"/>
        <v>69.62</v>
      </c>
      <c r="D31" s="20">
        <f t="shared" si="16"/>
        <v>104.43</v>
      </c>
      <c r="E31" s="20">
        <f t="shared" si="17"/>
        <v>139.24</v>
      </c>
      <c r="F31" s="20">
        <f t="shared" si="18"/>
        <v>174.05</v>
      </c>
      <c r="G31" s="20">
        <f t="shared" si="19"/>
        <v>208.86</v>
      </c>
      <c r="H31" s="20">
        <f t="shared" si="20"/>
        <v>243.67000000000002</v>
      </c>
      <c r="I31" s="20">
        <f t="shared" si="26"/>
        <v>278.48</v>
      </c>
      <c r="J31" s="20">
        <f t="shared" si="27"/>
        <v>313.29000000000002</v>
      </c>
      <c r="K31" s="20">
        <f t="shared" si="28"/>
        <v>348.1</v>
      </c>
      <c r="L31" s="20">
        <f t="shared" si="29"/>
        <v>382.91</v>
      </c>
      <c r="M31" s="20">
        <v>417.75</v>
      </c>
    </row>
    <row r="32" spans="1:13" x14ac:dyDescent="0.25">
      <c r="A32" s="7" t="s">
        <v>23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</row>
    <row r="33" spans="1:13" ht="15.75" thickBot="1" x14ac:dyDescent="0.3">
      <c r="A33" s="16" t="s">
        <v>24</v>
      </c>
      <c r="B33" s="20">
        <v>20.190000000000001</v>
      </c>
      <c r="C33" s="20">
        <f t="shared" si="25"/>
        <v>40.380000000000003</v>
      </c>
      <c r="D33" s="20">
        <f t="shared" si="16"/>
        <v>60.570000000000007</v>
      </c>
      <c r="E33" s="20">
        <f t="shared" si="17"/>
        <v>80.760000000000005</v>
      </c>
      <c r="F33" s="20">
        <f t="shared" si="18"/>
        <v>100.95</v>
      </c>
      <c r="G33" s="20">
        <f t="shared" si="19"/>
        <v>121.14000000000001</v>
      </c>
      <c r="H33" s="20">
        <f t="shared" si="20"/>
        <v>141.33000000000001</v>
      </c>
      <c r="I33" s="20">
        <f t="shared" si="26"/>
        <v>161.52000000000001</v>
      </c>
      <c r="J33" s="20">
        <f t="shared" si="27"/>
        <v>181.71</v>
      </c>
      <c r="K33" s="20">
        <f t="shared" si="28"/>
        <v>201.9</v>
      </c>
      <c r="L33" s="20">
        <f t="shared" si="29"/>
        <v>222.09</v>
      </c>
      <c r="M33" s="20">
        <v>242.25</v>
      </c>
    </row>
    <row r="34" spans="1:13" x14ac:dyDescent="0.25">
      <c r="A34" s="17" t="s">
        <v>25</v>
      </c>
      <c r="B34" s="22">
        <f t="shared" ref="B34:M34" si="30">SUM(B23:B33)</f>
        <v>1179.4900000000002</v>
      </c>
      <c r="C34" s="22">
        <f t="shared" si="30"/>
        <v>2353.9800000000005</v>
      </c>
      <c r="D34" s="22">
        <f t="shared" si="30"/>
        <v>3528.47</v>
      </c>
      <c r="E34" s="22">
        <f t="shared" si="30"/>
        <v>4702.9600000000009</v>
      </c>
      <c r="F34" s="22">
        <f t="shared" si="30"/>
        <v>5877.45</v>
      </c>
      <c r="G34" s="22">
        <f t="shared" si="30"/>
        <v>7051.94</v>
      </c>
      <c r="H34" s="22">
        <f t="shared" si="30"/>
        <v>8226.4300000000021</v>
      </c>
      <c r="I34" s="22">
        <f t="shared" si="30"/>
        <v>9400.9200000000019</v>
      </c>
      <c r="J34" s="22">
        <f t="shared" si="30"/>
        <v>10575.409999999998</v>
      </c>
      <c r="K34" s="22">
        <f t="shared" si="30"/>
        <v>11749.9</v>
      </c>
      <c r="L34" s="22">
        <f t="shared" si="30"/>
        <v>12924.389999999998</v>
      </c>
      <c r="M34" s="22">
        <f t="shared" si="30"/>
        <v>14096.75</v>
      </c>
    </row>
  </sheetData>
  <sheetProtection algorithmName="SHA-512" hashValue="/iFxP8X7I2Jq9X1JxGAsMINTp/EYE85fY8L5JUqkD9Enqhm+Vzl3Fdo12viU9V4Wd2Fs79WtwftOnfzJeFrVCQ==" saltValue="NVTtMT2GJ6o+8Jo/U4f88A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 2020 UGRD Tuition &amp; Fees</vt:lpstr>
      <vt:lpstr>Sheet2</vt:lpstr>
      <vt:lpstr>Sheet3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2019-09-27T16:10:33Z</dcterms:modified>
  <cp:category>tuition</cp:category>
</cp:coreProperties>
</file>