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MSW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<sst xmlns="http://schemas.openxmlformats.org/spreadsheetml/2006/main" count="57" uniqueCount="32">
  <si>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</si>
  <si>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</si>
  <si>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</si>
  <si>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</si>
  <si>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</si>
  <si>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</si>
  <si>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</si>
  <si>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</si>
  <si>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</si>
  <si>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</si>
  <si>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</si>
  <si>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</si>
  <si>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</si>
  <si>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</si>
  <si>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</si>
  <si>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</si>
  <si>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</si>
  <si>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</si>
  <si>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</si>
  <si>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</si>
  <si>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</si>
  <si>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</si>
  <si>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</si>
  <si>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</si>
  <si>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</si>
  <si>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</si>
  <si>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</si>
  <si>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</si>
  <si>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Social Work</t>
  </si>
  <si>
    <t>Tuition and Fees for Non-Resident Master of Social Work</t>
  </si>
  <si>
    <t>All information in this document is available at www.buffalo.edu/studentaccounts/tuition-and-fees.</t>
  </si>
  <si>
    <t>Master of Social Work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</si>
</sst>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4" sqref="O2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545</v>
      </c>
      <c r="C8" s="17">
        <f t="shared" ref="C8" si="0">SUM(B8*2)</f>
        <v>1090</v>
      </c>
      <c r="D8" s="17">
        <f t="shared" ref="D8" si="1">SUM(B8*3)</f>
        <v>1635</v>
      </c>
      <c r="E8" s="17">
        <f t="shared" ref="E8" si="2">SUM(B8*4)</f>
        <v>2180</v>
      </c>
      <c r="F8" s="17">
        <f t="shared" ref="F8" si="3">SUM(B8*5)</f>
        <v>2725</v>
      </c>
      <c r="G8" s="17">
        <f t="shared" ref="G8" si="4">SUM(B8*6)</f>
        <v>3270</v>
      </c>
      <c r="H8" s="17">
        <f t="shared" ref="H8" si="5">SUM(B8*7)</f>
        <v>3815</v>
      </c>
      <c r="I8" s="17">
        <f t="shared" ref="I8" si="6">SUM(B8*8)</f>
        <v>4360</v>
      </c>
      <c r="J8" s="17">
        <f t="shared" ref="J8" si="7">SUM(B8*9)</f>
        <v>4905</v>
      </c>
      <c r="K8" s="17">
        <f t="shared" ref="K8" si="8">SUM(B8*10)</f>
        <v>5450</v>
      </c>
      <c r="L8" s="17">
        <f t="shared" ref="L8" si="9">SUM(B8*11)</f>
        <v>5995</v>
      </c>
      <c r="M8" s="18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745.01000000000022</v>
      </c>
      <c r="C19" s="22">
        <f t="shared" si="18"/>
        <v>1400.0200000000004</v>
      </c>
      <c r="D19" s="22">
        <f t="shared" si="18"/>
        <v>2055.0300000000007</v>
      </c>
      <c r="E19" s="22">
        <f t="shared" si="18"/>
        <v>2710.0400000000009</v>
      </c>
      <c r="F19" s="22">
        <f t="shared" si="18"/>
        <v>3365.0500000000006</v>
      </c>
      <c r="G19" s="22">
        <f t="shared" si="18"/>
        <v>4020.0600000000009</v>
      </c>
      <c r="H19" s="22">
        <f t="shared" si="18"/>
        <v>4675.0700000000006</v>
      </c>
      <c r="I19" s="22">
        <f t="shared" si="18"/>
        <v>5330.0800000000017</v>
      </c>
      <c r="J19" s="22">
        <f t="shared" si="18"/>
        <v>6315</v>
      </c>
      <c r="K19" s="22">
        <f t="shared" si="18"/>
        <v>6860</v>
      </c>
      <c r="L19" s="22">
        <f t="shared" si="18"/>
        <v>7405</v>
      </c>
      <c r="M19" s="23">
        <f t="shared" si="18"/>
        <v>7950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925</v>
      </c>
      <c r="C23" s="17">
        <f t="shared" ref="C23" si="19">SUM(B23*2)</f>
        <v>1850</v>
      </c>
      <c r="D23" s="17">
        <f t="shared" ref="D23" si="20">SUM(B23*3)</f>
        <v>2775</v>
      </c>
      <c r="E23" s="17">
        <f t="shared" ref="E23" si="21">SUM(B23*4)</f>
        <v>3700</v>
      </c>
      <c r="F23" s="17">
        <f t="shared" ref="F23" si="22">SUM(B23*5)</f>
        <v>4625</v>
      </c>
      <c r="G23" s="17">
        <f t="shared" ref="G23" si="23">SUM(B23*6)</f>
        <v>5550</v>
      </c>
      <c r="H23" s="17">
        <f t="shared" ref="H23" si="24">SUM(B23*7)</f>
        <v>6475</v>
      </c>
      <c r="I23" s="17">
        <f t="shared" ref="I23" si="25">SUM(B23*8)</f>
        <v>7400</v>
      </c>
      <c r="J23" s="17">
        <f t="shared" ref="J23" si="26">SUM(B23*9)</f>
        <v>8325</v>
      </c>
      <c r="K23" s="17">
        <f t="shared" ref="K23" si="27">SUM(B23*10)</f>
        <v>9250</v>
      </c>
      <c r="L23" s="17">
        <f t="shared" ref="L23" si="28">SUM(B23*11)</f>
        <v>10175</v>
      </c>
      <c r="M23" s="18">
        <v>11105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1125.0100000000002</v>
      </c>
      <c r="C34" s="22">
        <f t="shared" si="37"/>
        <v>2160.0200000000004</v>
      </c>
      <c r="D34" s="22">
        <f t="shared" si="37"/>
        <v>3195.03</v>
      </c>
      <c r="E34" s="22">
        <f t="shared" si="37"/>
        <v>4230.0400000000009</v>
      </c>
      <c r="F34" s="22">
        <f t="shared" si="37"/>
        <v>5265.05</v>
      </c>
      <c r="G34" s="22">
        <f t="shared" si="37"/>
        <v>6300.06</v>
      </c>
      <c r="H34" s="22">
        <f t="shared" si="37"/>
        <v>7335.0700000000006</v>
      </c>
      <c r="I34" s="22">
        <f t="shared" si="37"/>
        <v>8370.0800000000017</v>
      </c>
      <c r="J34" s="22">
        <f t="shared" si="37"/>
        <v>9735</v>
      </c>
      <c r="K34" s="22">
        <f t="shared" si="37"/>
        <v>10660</v>
      </c>
      <c r="L34" s="22">
        <f t="shared" si="37"/>
        <v>11585</v>
      </c>
      <c r="M34" s="23">
        <f t="shared" si="37"/>
        <v>12515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rSV/vrYPkHKNjPwRZzkezjZKj84h1ByDSnIHW6NL+vO9EFlNIfnpmiqI/m9xBpEn7KC+ipROVlXgeAPtyDxe8Q==" saltValue="cGzEygK4wD/0HisM0CvFJ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MSW Tuition and Fee Billing Rates</dc:title>
  <dc:subject>Listing of graduate tuition and fees for the spring 2017 semester</dc:subject>
  <dc:creator>UB Student Accounts</dc:creator>
  <cp:keywords>tuition,fees, 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2019-09-27T15:57:32Z</dcterms:modified>
  <cp:category>tuition</cp:category>
</cp:coreProperties>
</file>