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UGD Tuition &amp; Fees" sheetId="1" r:id="rId1"/>
  </sheets>
  <calcPr calcId="162913"/>
</workbook>
</file>

<file path=xl/calcChain.xml><?xml version="1.0" encoding="utf-8"?>
<calcChain xmlns="http://schemas.openxmlformats.org/spreadsheetml/2006/main">
  <c r="L26" i="1" l="1"/>
  <c r="K26" i="1"/>
  <c r="J26" i="1"/>
  <c r="I26" i="1"/>
  <c r="H26" i="1"/>
  <c r="G26" i="1"/>
  <c r="F26" i="1"/>
  <c r="E26" i="1"/>
  <c r="D26" i="1"/>
  <c r="D27" i="1"/>
  <c r="C26" i="1"/>
  <c r="L11" i="1"/>
  <c r="K11" i="1"/>
  <c r="J11" i="1"/>
  <c r="I11" i="1"/>
  <c r="H11" i="1"/>
  <c r="G11" i="1"/>
  <c r="F11" i="1"/>
  <c r="E11" i="1"/>
  <c r="D11" i="1"/>
  <c r="C11" i="1"/>
  <c r="B30" i="1" l="1"/>
  <c r="M29" i="1"/>
  <c r="L29" i="1"/>
  <c r="K29" i="1"/>
  <c r="J29" i="1"/>
  <c r="I29" i="1"/>
  <c r="H29" i="1"/>
  <c r="G29" i="1"/>
  <c r="F29" i="1"/>
  <c r="E29" i="1"/>
  <c r="D29" i="1"/>
  <c r="C29" i="1"/>
  <c r="L27" i="1"/>
  <c r="K27" i="1"/>
  <c r="J27" i="1"/>
  <c r="I27" i="1"/>
  <c r="H27" i="1"/>
  <c r="G27" i="1"/>
  <c r="F27" i="1"/>
  <c r="E27" i="1"/>
  <c r="C27" i="1"/>
  <c r="L25" i="1"/>
  <c r="K25" i="1"/>
  <c r="J25" i="1"/>
  <c r="I25" i="1"/>
  <c r="H25" i="1"/>
  <c r="G25" i="1"/>
  <c r="F25" i="1"/>
  <c r="E25" i="1"/>
  <c r="D25" i="1"/>
  <c r="C25" i="1"/>
  <c r="L24" i="1"/>
  <c r="K24" i="1"/>
  <c r="J24" i="1"/>
  <c r="I24" i="1"/>
  <c r="H24" i="1"/>
  <c r="G24" i="1"/>
  <c r="F24" i="1"/>
  <c r="E24" i="1"/>
  <c r="D24" i="1"/>
  <c r="C24" i="1"/>
  <c r="M23" i="1"/>
  <c r="L23" i="1"/>
  <c r="K23" i="1"/>
  <c r="J23" i="1"/>
  <c r="I23" i="1"/>
  <c r="H23" i="1"/>
  <c r="G23" i="1"/>
  <c r="F23" i="1"/>
  <c r="E23" i="1"/>
  <c r="D23" i="1"/>
  <c r="C23" i="1"/>
  <c r="L22" i="1"/>
  <c r="K22" i="1"/>
  <c r="J22" i="1"/>
  <c r="I22" i="1"/>
  <c r="H22" i="1"/>
  <c r="G22" i="1"/>
  <c r="F22" i="1"/>
  <c r="E22" i="1"/>
  <c r="D22" i="1"/>
  <c r="C22" i="1"/>
  <c r="L21" i="1"/>
  <c r="K21" i="1"/>
  <c r="J21" i="1"/>
  <c r="I21" i="1"/>
  <c r="H21" i="1"/>
  <c r="G21" i="1"/>
  <c r="F21" i="1"/>
  <c r="E21" i="1"/>
  <c r="D21" i="1"/>
  <c r="C21" i="1"/>
  <c r="L20" i="1"/>
  <c r="K20" i="1"/>
  <c r="J20" i="1"/>
  <c r="I20" i="1"/>
  <c r="H20" i="1"/>
  <c r="G20" i="1"/>
  <c r="F20" i="1"/>
  <c r="E20" i="1"/>
  <c r="D20" i="1"/>
  <c r="C20" i="1"/>
  <c r="L19" i="1"/>
  <c r="K19" i="1"/>
  <c r="J19" i="1"/>
  <c r="I19" i="1"/>
  <c r="H19" i="1"/>
  <c r="G19" i="1"/>
  <c r="F19" i="1"/>
  <c r="E19" i="1"/>
  <c r="D19" i="1"/>
  <c r="C19" i="1"/>
  <c r="B15" i="1"/>
  <c r="M14" i="1"/>
  <c r="L14" i="1"/>
  <c r="K14" i="1"/>
  <c r="J14" i="1"/>
  <c r="I14" i="1"/>
  <c r="H14" i="1"/>
  <c r="G14" i="1"/>
  <c r="F14" i="1"/>
  <c r="E14" i="1"/>
  <c r="D14" i="1"/>
  <c r="C14" i="1"/>
  <c r="L12" i="1"/>
  <c r="K12" i="1"/>
  <c r="J12" i="1"/>
  <c r="I12" i="1"/>
  <c r="H12" i="1"/>
  <c r="G12" i="1"/>
  <c r="F12" i="1"/>
  <c r="E12" i="1"/>
  <c r="D12" i="1"/>
  <c r="C12" i="1"/>
  <c r="L10" i="1"/>
  <c r="K10" i="1"/>
  <c r="J10" i="1"/>
  <c r="I10" i="1"/>
  <c r="H10" i="1"/>
  <c r="G10" i="1"/>
  <c r="F10" i="1"/>
  <c r="E10" i="1"/>
  <c r="D10" i="1"/>
  <c r="C10" i="1"/>
  <c r="L9" i="1"/>
  <c r="K9" i="1"/>
  <c r="J9" i="1"/>
  <c r="I9" i="1"/>
  <c r="H9" i="1"/>
  <c r="G9" i="1"/>
  <c r="F9" i="1"/>
  <c r="E9" i="1"/>
  <c r="D9" i="1"/>
  <c r="C9" i="1"/>
  <c r="M8" i="1"/>
  <c r="L8" i="1"/>
  <c r="K8" i="1"/>
  <c r="J8" i="1"/>
  <c r="I8" i="1"/>
  <c r="H8" i="1"/>
  <c r="G8" i="1"/>
  <c r="F8" i="1"/>
  <c r="E8" i="1"/>
  <c r="D8" i="1"/>
  <c r="C8" i="1"/>
  <c r="L7" i="1"/>
  <c r="K7" i="1"/>
  <c r="J7" i="1"/>
  <c r="I7" i="1"/>
  <c r="H7" i="1"/>
  <c r="G7" i="1"/>
  <c r="F7" i="1"/>
  <c r="E7" i="1"/>
  <c r="D7" i="1"/>
  <c r="C7" i="1"/>
  <c r="L6" i="1"/>
  <c r="K6" i="1"/>
  <c r="J6" i="1"/>
  <c r="I6" i="1"/>
  <c r="H6" i="1"/>
  <c r="G6" i="1"/>
  <c r="F6" i="1"/>
  <c r="E6" i="1"/>
  <c r="D6" i="1"/>
  <c r="C6" i="1"/>
  <c r="L5" i="1"/>
  <c r="K5" i="1"/>
  <c r="J5" i="1"/>
  <c r="I5" i="1"/>
  <c r="H5" i="1"/>
  <c r="G5" i="1"/>
  <c r="F5" i="1"/>
  <c r="E5" i="1"/>
  <c r="D5" i="1"/>
  <c r="C5" i="1"/>
  <c r="L4" i="1"/>
  <c r="K4" i="1"/>
  <c r="J4" i="1"/>
  <c r="I4" i="1"/>
  <c r="H4" i="1"/>
  <c r="G4" i="1"/>
  <c r="F4" i="1"/>
  <c r="E4" i="1"/>
  <c r="D4" i="1"/>
  <c r="C4" i="1"/>
  <c r="C15" i="1" l="1"/>
  <c r="K15" i="1"/>
  <c r="H15" i="1"/>
  <c r="J30" i="1"/>
  <c r="G30" i="1"/>
  <c r="F30" i="1"/>
  <c r="D15" i="1"/>
  <c r="L15" i="1"/>
  <c r="K30" i="1"/>
  <c r="D30" i="1"/>
  <c r="L30" i="1"/>
  <c r="I30" i="1"/>
  <c r="H30" i="1"/>
  <c r="I15" i="1"/>
  <c r="F15" i="1"/>
  <c r="E15" i="1"/>
  <c r="M15" i="1"/>
  <c r="E30" i="1"/>
  <c r="M30" i="1"/>
  <c r="C30" i="1"/>
  <c r="J15" i="1"/>
  <c r="G15" i="1"/>
</calcChain>
</file>

<file path=xl/sharedStrings.xml><?xml version="1.0" encoding="utf-8"?>
<sst xmlns="http://schemas.openxmlformats.org/spreadsheetml/2006/main" count="53" uniqueCount="28">
  <si>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</si>
  <si>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</si>
  <si>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</si>
  <si>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</si>
  <si>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</si>
  <si>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</si>
  <si>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</si>
  <si>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</si>
  <si>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</si>
  <si>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</si>
  <si>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</si>
  <si>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</si>
  <si>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</si>
  <si>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</si>
  <si>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</si>
  <si>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</si>
  <si>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</si>
  <si>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</si>
  <si>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</si>
  <si>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</si>
  <si>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</si>
  <si>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</si>
  <si>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</si>
  <si>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</si>
  <si>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</si>
  <si>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8"/>
        <color rgb="FF005BBB"/>
        <rFont val="Calibri"/>
        <family val="2"/>
        <scheme val="minor"/>
      </rPr>
      <t>Undergraduate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</si>
  <si>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Undergraduate</t>
  </si>
  <si>
    <t>Tuition and Fees for Non-Resident Undergraduate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</si>
</sst>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xf numFmtId="0" fontId="8" fillId="0" borderId="0" xfId="0" applyFont="1" applyAlignment="1">
      <alignment vertical="center"/>
    </xf>
  </cellXfs>
  <cellStyles count="2">
    <cellStyle name="Currency" xfId="1" builtinId="4"/>
    <cellStyle name="Normal" xfId="0" builtinId="0"/>
  </cellStyles>
  <dxfs count="6">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font>
        <strike val="0"/>
        <outline val="0"/>
        <shadow val="0"/>
        <u val="none"/>
        <vertAlign val="baseline"/>
        <color auto="1"/>
        <name val="Calibri"/>
        <scheme val="minor"/>
      </font>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3" name="Tuition_and_Fees_NYS_Resident_Undergraduates" displayName="Tuition_and_Fees_NYS_Resident_Undergraduates" ref="A3:M15" totalsRowShown="0" headerRowDxfId="5" tableBorderDxfId="4">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DxfId="3" dataCellStyle="Currency"/>
    <tableColumn id="13" name="12 credits" dataDxfId="2"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4" name="Tuition_and_Fees_NonResident_Undergraduates" displayName="Tuition_and_Fees_NonResident_Undergraduates"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00"/>
  <sheetViews>
    <sheetView tabSelected="1" zoomScaleNormal="100" workbookViewId="0">
      <selection activeCell="A17" sqref="A17:E17"/>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4" t="s">
        <v>25</v>
      </c>
      <c r="D1" s="25"/>
      <c r="E1" s="25"/>
      <c r="F1" s="25"/>
      <c r="G1" s="25"/>
      <c r="H1" s="25"/>
      <c r="I1" s="25"/>
      <c r="J1" s="25"/>
      <c r="K1" s="25"/>
      <c r="L1" s="25"/>
      <c r="M1" s="25"/>
      <c r="N1" s="1"/>
      <c r="O1" s="1"/>
      <c r="P1" s="1"/>
      <c r="Q1" s="1"/>
      <c r="R1" s="1"/>
      <c r="S1" s="1"/>
      <c r="T1" s="1"/>
      <c r="U1" s="1"/>
      <c r="V1" s="1"/>
      <c r="W1" s="1"/>
      <c r="X1" s="1"/>
      <c r="Y1" s="1"/>
      <c r="Z1" s="1"/>
    </row>
    <row r="2" spans="1:26" x14ac:dyDescent="0.2">
      <c r="A2" s="26" t="s">
        <v>26</v>
      </c>
      <c r="B2" s="26"/>
      <c r="C2" s="26"/>
      <c r="D2" s="26"/>
      <c r="E2" s="3"/>
      <c r="F2" s="3"/>
      <c r="G2" s="3"/>
      <c r="H2" s="3"/>
      <c r="I2" s="3"/>
      <c r="J2" s="3"/>
      <c r="K2" s="3"/>
      <c r="L2" s="3"/>
      <c r="M2" s="3"/>
      <c r="N2" s="1"/>
      <c r="O2" s="1"/>
      <c r="P2" s="1"/>
      <c r="Q2" s="1"/>
      <c r="R2" s="1"/>
      <c r="S2" s="1"/>
      <c r="T2" s="1"/>
      <c r="U2" s="1"/>
      <c r="V2" s="1"/>
      <c r="W2" s="1"/>
      <c r="X2" s="1"/>
      <c r="Y2" s="1"/>
      <c r="Z2" s="1"/>
    </row>
    <row r="3" spans="1:26" ht="15.75" customHeight="1" thickBot="1" x14ac:dyDescent="0.25">
      <c r="A3" s="9" t="s">
        <v>23</v>
      </c>
      <c r="B3" s="10" t="s">
        <v>11</v>
      </c>
      <c r="C3" s="10" t="s">
        <v>12</v>
      </c>
      <c r="D3" s="10" t="s">
        <v>13</v>
      </c>
      <c r="E3" s="10" t="s">
        <v>14</v>
      </c>
      <c r="F3" s="10" t="s">
        <v>15</v>
      </c>
      <c r="G3" s="10" t="s">
        <v>16</v>
      </c>
      <c r="H3" s="10" t="s">
        <v>17</v>
      </c>
      <c r="I3" s="10" t="s">
        <v>18</v>
      </c>
      <c r="J3" s="10" t="s">
        <v>19</v>
      </c>
      <c r="K3" s="10" t="s">
        <v>20</v>
      </c>
      <c r="L3" s="10" t="s">
        <v>21</v>
      </c>
      <c r="M3" s="11" t="s">
        <v>22</v>
      </c>
      <c r="N3" s="1"/>
      <c r="O3" s="1"/>
      <c r="P3" s="1"/>
      <c r="Q3" s="1"/>
      <c r="R3" s="1"/>
      <c r="S3" s="1"/>
      <c r="T3" s="1"/>
      <c r="U3" s="1"/>
      <c r="V3" s="1"/>
      <c r="W3" s="1"/>
      <c r="X3" s="1"/>
      <c r="Y3" s="1"/>
      <c r="Z3" s="1"/>
    </row>
    <row r="4" spans="1:26" ht="15.75" customHeight="1" x14ac:dyDescent="0.2">
      <c r="A4" s="6" t="s">
        <v>0</v>
      </c>
      <c r="B4" s="13">
        <v>270</v>
      </c>
      <c r="C4" s="13">
        <f t="shared" ref="C4:C12" si="0">SUM(B4*2)</f>
        <v>540</v>
      </c>
      <c r="D4" s="13">
        <f t="shared" ref="D4:D12" si="1">SUM(B4*3)</f>
        <v>810</v>
      </c>
      <c r="E4" s="13">
        <f t="shared" ref="E4:E12" si="2">SUM(B4*4)</f>
        <v>1080</v>
      </c>
      <c r="F4" s="13">
        <f t="shared" ref="F4:F12" si="3">SUM(B4*5)</f>
        <v>1350</v>
      </c>
      <c r="G4" s="13">
        <f t="shared" ref="G4:G12" si="4">SUM(B4*6)</f>
        <v>1620</v>
      </c>
      <c r="H4" s="13">
        <f t="shared" ref="H4:H12" si="5">SUM(B4*7)</f>
        <v>1890</v>
      </c>
      <c r="I4" s="13">
        <f t="shared" ref="I4:I12" si="6">SUM(B4*8)</f>
        <v>2160</v>
      </c>
      <c r="J4" s="13">
        <f t="shared" ref="J4:J12" si="7">SUM(B4*9)</f>
        <v>2430</v>
      </c>
      <c r="K4" s="13">
        <f t="shared" ref="K4:K12" si="8">SUM(B4*10)</f>
        <v>2700</v>
      </c>
      <c r="L4" s="13">
        <f t="shared" ref="L4:L12" si="9">SUM(B4*11)</f>
        <v>2970</v>
      </c>
      <c r="M4" s="14">
        <v>3235</v>
      </c>
      <c r="N4" s="1"/>
      <c r="O4" s="1"/>
      <c r="P4" s="1"/>
      <c r="Q4" s="1"/>
      <c r="R4" s="1"/>
      <c r="S4" s="1"/>
      <c r="T4" s="1"/>
      <c r="U4" s="1"/>
      <c r="V4" s="1"/>
      <c r="W4" s="1"/>
      <c r="X4" s="1"/>
      <c r="Y4" s="1"/>
      <c r="Z4" s="1"/>
    </row>
    <row r="5" spans="1:26" ht="15.75" customHeight="1" x14ac:dyDescent="0.2">
      <c r="A5" s="5" t="s">
        <v>10</v>
      </c>
      <c r="B5" s="15">
        <v>15.63</v>
      </c>
      <c r="C5" s="15">
        <f t="shared" si="0"/>
        <v>31.26</v>
      </c>
      <c r="D5" s="15">
        <f t="shared" si="1"/>
        <v>46.89</v>
      </c>
      <c r="E5" s="15">
        <f t="shared" si="2"/>
        <v>62.52</v>
      </c>
      <c r="F5" s="15">
        <f t="shared" si="3"/>
        <v>78.150000000000006</v>
      </c>
      <c r="G5" s="15">
        <f t="shared" si="4"/>
        <v>93.78</v>
      </c>
      <c r="H5" s="15">
        <f t="shared" si="5"/>
        <v>109.41000000000001</v>
      </c>
      <c r="I5" s="15">
        <f t="shared" si="6"/>
        <v>125.04</v>
      </c>
      <c r="J5" s="15">
        <f t="shared" si="7"/>
        <v>140.67000000000002</v>
      </c>
      <c r="K5" s="15">
        <f t="shared" si="8"/>
        <v>156.30000000000001</v>
      </c>
      <c r="L5" s="15">
        <f t="shared" si="9"/>
        <v>171.93</v>
      </c>
      <c r="M5" s="16">
        <v>187.5</v>
      </c>
      <c r="N5" s="1"/>
      <c r="O5" s="1"/>
      <c r="P5" s="1"/>
      <c r="Q5" s="1"/>
      <c r="R5" s="1"/>
      <c r="S5" s="1"/>
      <c r="T5" s="1"/>
      <c r="U5" s="1"/>
      <c r="V5" s="1"/>
      <c r="W5" s="1"/>
      <c r="X5" s="1"/>
      <c r="Y5" s="1"/>
      <c r="Z5" s="1"/>
    </row>
    <row r="6" spans="1:26" ht="15.75" customHeight="1" x14ac:dyDescent="0.2">
      <c r="A6" s="7" t="s">
        <v>1</v>
      </c>
      <c r="B6" s="17">
        <v>8.7200000000000006</v>
      </c>
      <c r="C6" s="17">
        <f t="shared" si="0"/>
        <v>17.440000000000001</v>
      </c>
      <c r="D6" s="17">
        <f t="shared" si="1"/>
        <v>26.160000000000004</v>
      </c>
      <c r="E6" s="17">
        <f t="shared" si="2"/>
        <v>34.880000000000003</v>
      </c>
      <c r="F6" s="17">
        <f t="shared" si="3"/>
        <v>43.6</v>
      </c>
      <c r="G6" s="17">
        <f t="shared" si="4"/>
        <v>52.320000000000007</v>
      </c>
      <c r="H6" s="17">
        <f t="shared" si="5"/>
        <v>61.040000000000006</v>
      </c>
      <c r="I6" s="17">
        <f t="shared" si="6"/>
        <v>69.760000000000005</v>
      </c>
      <c r="J6" s="17">
        <f t="shared" si="7"/>
        <v>78.48</v>
      </c>
      <c r="K6" s="17">
        <f t="shared" si="8"/>
        <v>87.2</v>
      </c>
      <c r="L6" s="17">
        <f t="shared" si="9"/>
        <v>95.92</v>
      </c>
      <c r="M6" s="18">
        <v>104.75</v>
      </c>
      <c r="N6" s="1"/>
      <c r="O6" s="1"/>
      <c r="P6" s="1"/>
      <c r="Q6" s="1"/>
      <c r="R6" s="1"/>
      <c r="S6" s="1"/>
      <c r="T6" s="1"/>
      <c r="U6" s="1"/>
      <c r="V6" s="1"/>
      <c r="W6" s="1"/>
      <c r="X6" s="1"/>
      <c r="Y6" s="1"/>
      <c r="Z6" s="1"/>
    </row>
    <row r="7" spans="1:26" ht="15.75" customHeight="1" x14ac:dyDescent="0.2">
      <c r="A7" s="5" t="s">
        <v>2</v>
      </c>
      <c r="B7" s="15">
        <v>20.88</v>
      </c>
      <c r="C7" s="15">
        <f t="shared" si="0"/>
        <v>41.76</v>
      </c>
      <c r="D7" s="15">
        <f t="shared" si="1"/>
        <v>62.64</v>
      </c>
      <c r="E7" s="15">
        <f t="shared" si="2"/>
        <v>83.52</v>
      </c>
      <c r="F7" s="15">
        <f t="shared" si="3"/>
        <v>104.39999999999999</v>
      </c>
      <c r="G7" s="15">
        <f t="shared" si="4"/>
        <v>125.28</v>
      </c>
      <c r="H7" s="15">
        <f t="shared" si="5"/>
        <v>146.16</v>
      </c>
      <c r="I7" s="15">
        <f t="shared" si="6"/>
        <v>167.04</v>
      </c>
      <c r="J7" s="15">
        <f t="shared" si="7"/>
        <v>187.92</v>
      </c>
      <c r="K7" s="15">
        <f t="shared" si="8"/>
        <v>208.79999999999998</v>
      </c>
      <c r="L7" s="15">
        <f t="shared" si="9"/>
        <v>229.67999999999998</v>
      </c>
      <c r="M7" s="16">
        <v>250.5</v>
      </c>
      <c r="N7" s="1"/>
      <c r="O7" s="1"/>
      <c r="P7" s="1"/>
      <c r="Q7" s="1"/>
      <c r="R7" s="1"/>
      <c r="S7" s="1"/>
      <c r="T7" s="1"/>
      <c r="U7" s="1"/>
      <c r="V7" s="1"/>
      <c r="W7" s="1"/>
      <c r="X7" s="1"/>
      <c r="Y7" s="1"/>
      <c r="Z7" s="1"/>
    </row>
    <row r="8" spans="1:26" ht="15.75" customHeight="1" x14ac:dyDescent="0.2">
      <c r="A8" s="7" t="s">
        <v>3</v>
      </c>
      <c r="B8" s="17">
        <v>9.75</v>
      </c>
      <c r="C8" s="17">
        <f t="shared" si="0"/>
        <v>19.5</v>
      </c>
      <c r="D8" s="17">
        <f t="shared" si="1"/>
        <v>29.25</v>
      </c>
      <c r="E8" s="17">
        <f t="shared" si="2"/>
        <v>39</v>
      </c>
      <c r="F8" s="17">
        <f t="shared" si="3"/>
        <v>48.75</v>
      </c>
      <c r="G8" s="17">
        <f t="shared" si="4"/>
        <v>58.5</v>
      </c>
      <c r="H8" s="17">
        <f t="shared" si="5"/>
        <v>68.25</v>
      </c>
      <c r="I8" s="17">
        <f t="shared" si="6"/>
        <v>78</v>
      </c>
      <c r="J8" s="17">
        <f t="shared" si="7"/>
        <v>87.75</v>
      </c>
      <c r="K8" s="17">
        <f t="shared" si="8"/>
        <v>97.5</v>
      </c>
      <c r="L8" s="17">
        <f t="shared" si="9"/>
        <v>107.25</v>
      </c>
      <c r="M8" s="18">
        <f t="shared" ref="M8" si="10">SUM(B8*12)</f>
        <v>117</v>
      </c>
      <c r="N8" s="1"/>
      <c r="O8" s="1"/>
      <c r="P8" s="1"/>
      <c r="Q8" s="1"/>
      <c r="R8" s="1"/>
      <c r="S8" s="1"/>
      <c r="T8" s="1"/>
      <c r="U8" s="1"/>
      <c r="V8" s="1"/>
      <c r="W8" s="1"/>
      <c r="X8" s="1"/>
      <c r="Y8" s="1"/>
      <c r="Z8" s="1"/>
    </row>
    <row r="9" spans="1:26" ht="15.75" customHeight="1" x14ac:dyDescent="0.2">
      <c r="A9" s="5" t="s">
        <v>4</v>
      </c>
      <c r="B9" s="15">
        <v>5.21</v>
      </c>
      <c r="C9" s="15">
        <f t="shared" si="0"/>
        <v>10.42</v>
      </c>
      <c r="D9" s="15">
        <f t="shared" si="1"/>
        <v>15.629999999999999</v>
      </c>
      <c r="E9" s="15">
        <f t="shared" si="2"/>
        <v>20.84</v>
      </c>
      <c r="F9" s="15">
        <f t="shared" si="3"/>
        <v>26.05</v>
      </c>
      <c r="G9" s="15">
        <f t="shared" si="4"/>
        <v>31.259999999999998</v>
      </c>
      <c r="H9" s="15">
        <f t="shared" si="5"/>
        <v>36.47</v>
      </c>
      <c r="I9" s="15">
        <f t="shared" si="6"/>
        <v>41.68</v>
      </c>
      <c r="J9" s="15">
        <f t="shared" si="7"/>
        <v>46.89</v>
      </c>
      <c r="K9" s="15">
        <f t="shared" si="8"/>
        <v>52.1</v>
      </c>
      <c r="L9" s="15">
        <f t="shared" si="9"/>
        <v>57.31</v>
      </c>
      <c r="M9" s="16">
        <v>62.5</v>
      </c>
      <c r="N9" s="1"/>
      <c r="O9" s="1"/>
      <c r="P9" s="1"/>
      <c r="Q9" s="1"/>
      <c r="R9" s="1"/>
      <c r="S9" s="1"/>
      <c r="T9" s="1"/>
      <c r="U9" s="1"/>
      <c r="V9" s="1"/>
      <c r="W9" s="1"/>
      <c r="X9" s="1"/>
      <c r="Y9" s="1"/>
      <c r="Z9" s="1"/>
    </row>
    <row r="10" spans="1:26" ht="15.75" customHeight="1" x14ac:dyDescent="0.2">
      <c r="A10" s="7" t="s">
        <v>5</v>
      </c>
      <c r="B10" s="17">
        <v>15.33</v>
      </c>
      <c r="C10" s="17">
        <f t="shared" si="0"/>
        <v>30.66</v>
      </c>
      <c r="D10" s="17">
        <f t="shared" si="1"/>
        <v>45.99</v>
      </c>
      <c r="E10" s="17">
        <f t="shared" si="2"/>
        <v>61.32</v>
      </c>
      <c r="F10" s="17">
        <f t="shared" si="3"/>
        <v>76.650000000000006</v>
      </c>
      <c r="G10" s="17">
        <f t="shared" si="4"/>
        <v>91.98</v>
      </c>
      <c r="H10" s="17">
        <f t="shared" si="5"/>
        <v>107.31</v>
      </c>
      <c r="I10" s="17">
        <f t="shared" si="6"/>
        <v>122.64</v>
      </c>
      <c r="J10" s="17">
        <f t="shared" si="7"/>
        <v>137.97</v>
      </c>
      <c r="K10" s="17">
        <f t="shared" si="8"/>
        <v>153.30000000000001</v>
      </c>
      <c r="L10" s="17">
        <f t="shared" si="9"/>
        <v>168.63</v>
      </c>
      <c r="M10" s="18">
        <v>184</v>
      </c>
      <c r="N10" s="1"/>
      <c r="O10" s="1"/>
      <c r="P10" s="1"/>
      <c r="Q10" s="1"/>
      <c r="R10" s="1"/>
      <c r="S10" s="1"/>
      <c r="T10" s="1"/>
      <c r="U10" s="1"/>
      <c r="V10" s="1"/>
      <c r="W10" s="1"/>
      <c r="X10" s="1"/>
      <c r="Y10" s="1"/>
      <c r="Z10" s="1"/>
    </row>
    <row r="11" spans="1:26" ht="15.75" customHeight="1" x14ac:dyDescent="0.2">
      <c r="A11" s="21" t="s">
        <v>24</v>
      </c>
      <c r="B11" s="22">
        <v>1.83</v>
      </c>
      <c r="C11" s="22">
        <f t="shared" ref="C11" si="11">SUM(B11*2)</f>
        <v>3.66</v>
      </c>
      <c r="D11" s="22">
        <f t="shared" ref="D11" si="12">SUM(B11*3)</f>
        <v>5.49</v>
      </c>
      <c r="E11" s="22">
        <f t="shared" ref="E11" si="13">SUM(B11*4)</f>
        <v>7.32</v>
      </c>
      <c r="F11" s="22">
        <f t="shared" ref="F11" si="14">SUM(B11*5)</f>
        <v>9.15</v>
      </c>
      <c r="G11" s="22">
        <f t="shared" ref="G11" si="15">SUM(B11*6)</f>
        <v>10.98</v>
      </c>
      <c r="H11" s="22">
        <f t="shared" ref="H11" si="16">SUM(B11*7)</f>
        <v>12.81</v>
      </c>
      <c r="I11" s="22">
        <f t="shared" ref="I11" si="17">SUM(B11*8)</f>
        <v>14.64</v>
      </c>
      <c r="J11" s="22">
        <f t="shared" ref="J11" si="18">SUM(B11*9)</f>
        <v>16.47</v>
      </c>
      <c r="K11" s="22">
        <f t="shared" ref="K11" si="19">SUM(B11*10)</f>
        <v>18.3</v>
      </c>
      <c r="L11" s="22">
        <f t="shared" ref="L11" si="20">SUM(B11*11)</f>
        <v>20.130000000000003</v>
      </c>
      <c r="M11" s="23">
        <v>22</v>
      </c>
      <c r="N11" s="4"/>
      <c r="O11" s="4"/>
      <c r="P11" s="4"/>
      <c r="Q11" s="4"/>
      <c r="R11" s="4"/>
      <c r="S11" s="4"/>
      <c r="T11" s="4"/>
      <c r="U11" s="4"/>
      <c r="V11" s="4"/>
      <c r="W11" s="4"/>
      <c r="X11" s="4"/>
      <c r="Y11" s="4"/>
      <c r="Z11" s="4"/>
    </row>
    <row r="12" spans="1:26" ht="15.75" customHeight="1" x14ac:dyDescent="0.2">
      <c r="A12" s="5" t="s">
        <v>6</v>
      </c>
      <c r="B12" s="15">
        <v>32.54</v>
      </c>
      <c r="C12" s="15">
        <f t="shared" si="0"/>
        <v>65.08</v>
      </c>
      <c r="D12" s="15">
        <f t="shared" si="1"/>
        <v>97.62</v>
      </c>
      <c r="E12" s="15">
        <f t="shared" si="2"/>
        <v>130.16</v>
      </c>
      <c r="F12" s="15">
        <f t="shared" si="3"/>
        <v>162.69999999999999</v>
      </c>
      <c r="G12" s="15">
        <f t="shared" si="4"/>
        <v>195.24</v>
      </c>
      <c r="H12" s="15">
        <f t="shared" si="5"/>
        <v>227.78</v>
      </c>
      <c r="I12" s="15">
        <f t="shared" si="6"/>
        <v>260.32</v>
      </c>
      <c r="J12" s="15">
        <f t="shared" si="7"/>
        <v>292.86</v>
      </c>
      <c r="K12" s="15">
        <f t="shared" si="8"/>
        <v>325.39999999999998</v>
      </c>
      <c r="L12" s="15">
        <f t="shared" si="9"/>
        <v>357.94</v>
      </c>
      <c r="M12" s="16">
        <v>390.5</v>
      </c>
      <c r="N12" s="1"/>
      <c r="O12" s="1"/>
      <c r="P12" s="1"/>
      <c r="Q12" s="1"/>
      <c r="R12" s="1"/>
      <c r="S12" s="1"/>
      <c r="T12" s="1"/>
      <c r="U12" s="1"/>
      <c r="V12" s="1"/>
      <c r="W12" s="1"/>
      <c r="X12" s="1"/>
      <c r="Y12" s="1"/>
      <c r="Z12" s="1"/>
    </row>
    <row r="13" spans="1:26" ht="15.75" customHeight="1" x14ac:dyDescent="0.2">
      <c r="A13" s="21" t="s">
        <v>7</v>
      </c>
      <c r="B13" s="22">
        <v>5</v>
      </c>
      <c r="C13" s="22">
        <v>5</v>
      </c>
      <c r="D13" s="22">
        <v>5</v>
      </c>
      <c r="E13" s="22">
        <v>5</v>
      </c>
      <c r="F13" s="22">
        <v>5</v>
      </c>
      <c r="G13" s="22">
        <v>5</v>
      </c>
      <c r="H13" s="22">
        <v>5</v>
      </c>
      <c r="I13" s="22">
        <v>5</v>
      </c>
      <c r="J13" s="22">
        <v>5</v>
      </c>
      <c r="K13" s="22">
        <v>5</v>
      </c>
      <c r="L13" s="22">
        <v>5</v>
      </c>
      <c r="M13" s="23">
        <v>5</v>
      </c>
      <c r="N13" s="1"/>
      <c r="O13" s="1"/>
      <c r="P13" s="1"/>
      <c r="Q13" s="1"/>
      <c r="R13" s="1"/>
      <c r="S13" s="1"/>
      <c r="T13" s="1"/>
      <c r="U13" s="1"/>
      <c r="V13" s="1"/>
      <c r="W13" s="1"/>
      <c r="X13" s="1"/>
      <c r="Y13" s="1"/>
      <c r="Z13" s="1"/>
    </row>
    <row r="14" spans="1:26" ht="15.75" customHeight="1" thickBot="1" x14ac:dyDescent="0.25">
      <c r="A14" s="5" t="s">
        <v>8</v>
      </c>
      <c r="B14" s="15">
        <v>19</v>
      </c>
      <c r="C14" s="15">
        <f>SUM(B14*2)</f>
        <v>38</v>
      </c>
      <c r="D14" s="15">
        <f>SUM(B14*3)</f>
        <v>57</v>
      </c>
      <c r="E14" s="15">
        <f>SUM(B14*4)</f>
        <v>76</v>
      </c>
      <c r="F14" s="15">
        <f>SUM(B14*5)</f>
        <v>95</v>
      </c>
      <c r="G14" s="15">
        <f>SUM(B14*6)</f>
        <v>114</v>
      </c>
      <c r="H14" s="15">
        <f>SUM(B14*7)</f>
        <v>133</v>
      </c>
      <c r="I14" s="15">
        <f>SUM(B14*8)</f>
        <v>152</v>
      </c>
      <c r="J14" s="15">
        <f>SUM(B14*9)</f>
        <v>171</v>
      </c>
      <c r="K14" s="15">
        <f>SUM(B14*10)</f>
        <v>190</v>
      </c>
      <c r="L14" s="15">
        <f>SUM(B14*11)</f>
        <v>209</v>
      </c>
      <c r="M14" s="16">
        <f>SUM(B14*12)</f>
        <v>228</v>
      </c>
      <c r="N14" s="1"/>
      <c r="O14" s="1"/>
      <c r="P14" s="1"/>
      <c r="Q14" s="1"/>
      <c r="R14" s="1"/>
      <c r="S14" s="1"/>
      <c r="T14" s="1"/>
      <c r="U14" s="1"/>
      <c r="V14" s="1"/>
      <c r="W14" s="1"/>
      <c r="X14" s="1"/>
      <c r="Y14" s="1"/>
      <c r="Z14" s="1"/>
    </row>
    <row r="15" spans="1:26" ht="15.75" customHeight="1" x14ac:dyDescent="0.2">
      <c r="A15" s="12" t="s">
        <v>9</v>
      </c>
      <c r="B15" s="19">
        <f t="shared" ref="B15:M15" si="21">SUM(B4:B14)</f>
        <v>403.89</v>
      </c>
      <c r="C15" s="19">
        <f t="shared" si="21"/>
        <v>802.78</v>
      </c>
      <c r="D15" s="19">
        <f t="shared" si="21"/>
        <v>1201.67</v>
      </c>
      <c r="E15" s="19">
        <f t="shared" si="21"/>
        <v>1600.56</v>
      </c>
      <c r="F15" s="19">
        <f t="shared" si="21"/>
        <v>1999.4500000000003</v>
      </c>
      <c r="G15" s="19">
        <f t="shared" si="21"/>
        <v>2398.34</v>
      </c>
      <c r="H15" s="19">
        <f t="shared" si="21"/>
        <v>2797.23</v>
      </c>
      <c r="I15" s="19">
        <f t="shared" si="21"/>
        <v>3196.12</v>
      </c>
      <c r="J15" s="19">
        <f t="shared" si="21"/>
        <v>3595.0099999999998</v>
      </c>
      <c r="K15" s="19">
        <f t="shared" si="21"/>
        <v>3993.9000000000005</v>
      </c>
      <c r="L15" s="19">
        <f t="shared" si="21"/>
        <v>4392.79</v>
      </c>
      <c r="M15" s="20">
        <f t="shared" si="21"/>
        <v>4786.75</v>
      </c>
      <c r="N15" s="1"/>
      <c r="O15" s="1"/>
      <c r="P15" s="1"/>
      <c r="Q15" s="1"/>
      <c r="R15" s="1"/>
      <c r="S15" s="1"/>
      <c r="T15" s="1"/>
      <c r="U15" s="1"/>
      <c r="V15" s="1"/>
      <c r="W15" s="1"/>
      <c r="X15" s="1"/>
      <c r="Y15" s="1"/>
      <c r="Z15" s="1"/>
    </row>
    <row r="16" spans="1:26" ht="15.75" customHeight="1" x14ac:dyDescent="0.2">
      <c r="A16" s="1"/>
      <c r="B16" s="3"/>
      <c r="C16" s="3"/>
      <c r="D16" s="3"/>
      <c r="E16" s="3"/>
      <c r="F16" s="3"/>
      <c r="G16" s="3"/>
      <c r="H16" s="3"/>
      <c r="I16" s="3"/>
      <c r="J16" s="3"/>
      <c r="K16" s="3"/>
      <c r="L16" s="3"/>
      <c r="M16" s="3"/>
      <c r="N16" s="1"/>
      <c r="O16" s="1"/>
      <c r="P16" s="1"/>
      <c r="Q16" s="1"/>
      <c r="R16" s="1"/>
      <c r="S16" s="1"/>
      <c r="T16" s="1"/>
      <c r="U16" s="1"/>
      <c r="V16" s="1"/>
      <c r="W16" s="1"/>
      <c r="X16" s="1"/>
      <c r="Y16" s="1"/>
      <c r="Z16" s="1"/>
    </row>
    <row r="17" spans="1:26" x14ac:dyDescent="0.2">
      <c r="A17" s="26" t="s">
        <v>27</v>
      </c>
      <c r="B17" s="26"/>
      <c r="C17" s="26"/>
      <c r="D17" s="26"/>
      <c r="E17" s="26"/>
      <c r="F17" s="3"/>
      <c r="G17" s="3"/>
      <c r="H17" s="3"/>
      <c r="I17" s="3"/>
      <c r="J17" s="3"/>
      <c r="K17" s="3"/>
      <c r="L17" s="3"/>
      <c r="M17" s="3"/>
      <c r="N17" s="1"/>
      <c r="O17" s="1"/>
      <c r="P17" s="1"/>
      <c r="Q17" s="1"/>
      <c r="R17" s="1"/>
      <c r="S17" s="1"/>
      <c r="T17" s="1"/>
      <c r="U17" s="1"/>
      <c r="V17" s="1"/>
      <c r="W17" s="1"/>
      <c r="X17" s="1"/>
      <c r="Y17" s="1"/>
      <c r="Z17" s="1"/>
    </row>
    <row r="18" spans="1:26" ht="15.75" customHeight="1" thickBot="1" x14ac:dyDescent="0.25">
      <c r="A18" s="9" t="s">
        <v>23</v>
      </c>
      <c r="B18" s="10" t="s">
        <v>11</v>
      </c>
      <c r="C18" s="10" t="s">
        <v>12</v>
      </c>
      <c r="D18" s="10" t="s">
        <v>13</v>
      </c>
      <c r="E18" s="10" t="s">
        <v>14</v>
      </c>
      <c r="F18" s="10" t="s">
        <v>15</v>
      </c>
      <c r="G18" s="10" t="s">
        <v>16</v>
      </c>
      <c r="H18" s="10" t="s">
        <v>17</v>
      </c>
      <c r="I18" s="10" t="s">
        <v>18</v>
      </c>
      <c r="J18" s="10" t="s">
        <v>19</v>
      </c>
      <c r="K18" s="10" t="s">
        <v>20</v>
      </c>
      <c r="L18" s="10" t="s">
        <v>21</v>
      </c>
      <c r="M18" s="11" t="s">
        <v>22</v>
      </c>
      <c r="N18" s="1"/>
      <c r="O18" s="1"/>
      <c r="P18" s="1"/>
      <c r="Q18" s="1"/>
      <c r="R18" s="1"/>
      <c r="S18" s="1"/>
      <c r="T18" s="1"/>
      <c r="U18" s="1"/>
      <c r="V18" s="1"/>
      <c r="W18" s="1"/>
      <c r="X18" s="1"/>
      <c r="Y18" s="1"/>
      <c r="Z18" s="1"/>
    </row>
    <row r="19" spans="1:26" ht="15.75" customHeight="1" x14ac:dyDescent="0.2">
      <c r="A19" s="6" t="s">
        <v>0</v>
      </c>
      <c r="B19" s="13">
        <v>988</v>
      </c>
      <c r="C19" s="13">
        <f t="shared" ref="C19:C27" si="22">SUM(B19*2)</f>
        <v>1976</v>
      </c>
      <c r="D19" s="13">
        <f t="shared" ref="D19:D27" si="23">SUM(B19*3)</f>
        <v>2964</v>
      </c>
      <c r="E19" s="13">
        <f t="shared" ref="E19:E27" si="24">SUM(B19*4)</f>
        <v>3952</v>
      </c>
      <c r="F19" s="13">
        <f t="shared" ref="F19:F27" si="25">SUM(B19*5)</f>
        <v>4940</v>
      </c>
      <c r="G19" s="13">
        <f t="shared" ref="G19:G27" si="26">SUM(B19*6)</f>
        <v>5928</v>
      </c>
      <c r="H19" s="13">
        <f t="shared" ref="H19:H27" si="27">SUM(B19*7)</f>
        <v>6916</v>
      </c>
      <c r="I19" s="13">
        <f t="shared" ref="I19:I27" si="28">SUM(B19*8)</f>
        <v>7904</v>
      </c>
      <c r="J19" s="13">
        <f t="shared" ref="J19:J27" si="29">SUM(B19*9)</f>
        <v>8892</v>
      </c>
      <c r="K19" s="13">
        <f t="shared" ref="K19:K27" si="30">SUM(B19*10)</f>
        <v>9880</v>
      </c>
      <c r="L19" s="13">
        <f t="shared" ref="L19:L27" si="31">SUM(B19*11)</f>
        <v>10868</v>
      </c>
      <c r="M19" s="14">
        <v>11855</v>
      </c>
      <c r="N19" s="1"/>
      <c r="O19" s="1"/>
      <c r="P19" s="1"/>
      <c r="Q19" s="1"/>
      <c r="R19" s="1"/>
      <c r="S19" s="1"/>
      <c r="T19" s="1"/>
      <c r="U19" s="1"/>
      <c r="V19" s="1"/>
      <c r="W19" s="1"/>
      <c r="X19" s="1"/>
      <c r="Y19" s="1"/>
      <c r="Z19" s="1"/>
    </row>
    <row r="20" spans="1:26" ht="15.75" customHeight="1" x14ac:dyDescent="0.2">
      <c r="A20" s="8" t="s">
        <v>10</v>
      </c>
      <c r="B20" s="15">
        <v>15.63</v>
      </c>
      <c r="C20" s="15">
        <f t="shared" si="22"/>
        <v>31.26</v>
      </c>
      <c r="D20" s="15">
        <f t="shared" si="23"/>
        <v>46.89</v>
      </c>
      <c r="E20" s="15">
        <f t="shared" si="24"/>
        <v>62.52</v>
      </c>
      <c r="F20" s="15">
        <f t="shared" si="25"/>
        <v>78.150000000000006</v>
      </c>
      <c r="G20" s="15">
        <f t="shared" si="26"/>
        <v>93.78</v>
      </c>
      <c r="H20" s="15">
        <f t="shared" si="27"/>
        <v>109.41000000000001</v>
      </c>
      <c r="I20" s="15">
        <f t="shared" si="28"/>
        <v>125.04</v>
      </c>
      <c r="J20" s="15">
        <f t="shared" si="29"/>
        <v>140.67000000000002</v>
      </c>
      <c r="K20" s="15">
        <f t="shared" si="30"/>
        <v>156.30000000000001</v>
      </c>
      <c r="L20" s="15">
        <f t="shared" si="31"/>
        <v>171.93</v>
      </c>
      <c r="M20" s="16">
        <v>187.5</v>
      </c>
      <c r="N20" s="1"/>
      <c r="O20" s="1"/>
      <c r="P20" s="1"/>
      <c r="Q20" s="1"/>
      <c r="R20" s="1"/>
      <c r="S20" s="1"/>
      <c r="T20" s="1"/>
      <c r="U20" s="1"/>
      <c r="V20" s="1"/>
      <c r="W20" s="1"/>
      <c r="X20" s="1"/>
      <c r="Y20" s="1"/>
      <c r="Z20" s="1"/>
    </row>
    <row r="21" spans="1:26" ht="15.75" customHeight="1" x14ac:dyDescent="0.2">
      <c r="A21" s="7" t="s">
        <v>1</v>
      </c>
      <c r="B21" s="17">
        <v>8.7200000000000006</v>
      </c>
      <c r="C21" s="17">
        <f t="shared" si="22"/>
        <v>17.440000000000001</v>
      </c>
      <c r="D21" s="17">
        <f t="shared" si="23"/>
        <v>26.160000000000004</v>
      </c>
      <c r="E21" s="17">
        <f t="shared" si="24"/>
        <v>34.880000000000003</v>
      </c>
      <c r="F21" s="17">
        <f t="shared" si="25"/>
        <v>43.6</v>
      </c>
      <c r="G21" s="17">
        <f t="shared" si="26"/>
        <v>52.320000000000007</v>
      </c>
      <c r="H21" s="17">
        <f t="shared" si="27"/>
        <v>61.040000000000006</v>
      </c>
      <c r="I21" s="17">
        <f t="shared" si="28"/>
        <v>69.760000000000005</v>
      </c>
      <c r="J21" s="17">
        <f t="shared" si="29"/>
        <v>78.48</v>
      </c>
      <c r="K21" s="17">
        <f t="shared" si="30"/>
        <v>87.2</v>
      </c>
      <c r="L21" s="17">
        <f t="shared" si="31"/>
        <v>95.92</v>
      </c>
      <c r="M21" s="18">
        <v>104.75</v>
      </c>
      <c r="N21" s="1"/>
      <c r="O21" s="1"/>
      <c r="P21" s="1"/>
      <c r="Q21" s="1"/>
      <c r="R21" s="1"/>
      <c r="S21" s="1"/>
      <c r="T21" s="1"/>
      <c r="U21" s="1"/>
      <c r="V21" s="1"/>
      <c r="W21" s="1"/>
      <c r="X21" s="1"/>
      <c r="Y21" s="1"/>
      <c r="Z21" s="1"/>
    </row>
    <row r="22" spans="1:26" ht="15.75" customHeight="1" x14ac:dyDescent="0.2">
      <c r="A22" s="5" t="s">
        <v>2</v>
      </c>
      <c r="B22" s="15">
        <v>20.88</v>
      </c>
      <c r="C22" s="15">
        <f t="shared" si="22"/>
        <v>41.76</v>
      </c>
      <c r="D22" s="15">
        <f t="shared" si="23"/>
        <v>62.64</v>
      </c>
      <c r="E22" s="15">
        <f t="shared" si="24"/>
        <v>83.52</v>
      </c>
      <c r="F22" s="15">
        <f t="shared" si="25"/>
        <v>104.39999999999999</v>
      </c>
      <c r="G22" s="15">
        <f t="shared" si="26"/>
        <v>125.28</v>
      </c>
      <c r="H22" s="15">
        <f t="shared" si="27"/>
        <v>146.16</v>
      </c>
      <c r="I22" s="15">
        <f t="shared" si="28"/>
        <v>167.04</v>
      </c>
      <c r="J22" s="15">
        <f t="shared" si="29"/>
        <v>187.92</v>
      </c>
      <c r="K22" s="15">
        <f t="shared" si="30"/>
        <v>208.79999999999998</v>
      </c>
      <c r="L22" s="15">
        <f t="shared" si="31"/>
        <v>229.67999999999998</v>
      </c>
      <c r="M22" s="16">
        <v>250.5</v>
      </c>
      <c r="N22" s="1"/>
      <c r="O22" s="1"/>
      <c r="P22" s="1"/>
      <c r="Q22" s="1"/>
      <c r="R22" s="1"/>
      <c r="S22" s="1"/>
      <c r="T22" s="1"/>
      <c r="U22" s="1"/>
      <c r="V22" s="1"/>
      <c r="W22" s="1"/>
      <c r="X22" s="1"/>
      <c r="Y22" s="1"/>
      <c r="Z22" s="1"/>
    </row>
    <row r="23" spans="1:26" ht="15.75" customHeight="1" x14ac:dyDescent="0.2">
      <c r="A23" s="7" t="s">
        <v>3</v>
      </c>
      <c r="B23" s="17">
        <v>9.75</v>
      </c>
      <c r="C23" s="17">
        <f t="shared" si="22"/>
        <v>19.5</v>
      </c>
      <c r="D23" s="17">
        <f t="shared" si="23"/>
        <v>29.25</v>
      </c>
      <c r="E23" s="17">
        <f t="shared" si="24"/>
        <v>39</v>
      </c>
      <c r="F23" s="17">
        <f t="shared" si="25"/>
        <v>48.75</v>
      </c>
      <c r="G23" s="17">
        <f t="shared" si="26"/>
        <v>58.5</v>
      </c>
      <c r="H23" s="17">
        <f t="shared" si="27"/>
        <v>68.25</v>
      </c>
      <c r="I23" s="17">
        <f t="shared" si="28"/>
        <v>78</v>
      </c>
      <c r="J23" s="17">
        <f t="shared" si="29"/>
        <v>87.75</v>
      </c>
      <c r="K23" s="17">
        <f t="shared" si="30"/>
        <v>97.5</v>
      </c>
      <c r="L23" s="17">
        <f t="shared" si="31"/>
        <v>107.25</v>
      </c>
      <c r="M23" s="18">
        <f t="shared" ref="M23" si="32">SUM(B23*12)</f>
        <v>117</v>
      </c>
      <c r="N23" s="1"/>
      <c r="O23" s="1"/>
      <c r="P23" s="1"/>
      <c r="Q23" s="1"/>
      <c r="R23" s="1"/>
      <c r="S23" s="1"/>
      <c r="T23" s="1"/>
      <c r="U23" s="1"/>
      <c r="V23" s="1"/>
      <c r="W23" s="1"/>
      <c r="X23" s="1"/>
      <c r="Y23" s="1"/>
      <c r="Z23" s="1"/>
    </row>
    <row r="24" spans="1:26" ht="15.75" customHeight="1" x14ac:dyDescent="0.2">
      <c r="A24" s="5" t="s">
        <v>4</v>
      </c>
      <c r="B24" s="15">
        <v>5.21</v>
      </c>
      <c r="C24" s="15">
        <f t="shared" si="22"/>
        <v>10.42</v>
      </c>
      <c r="D24" s="15">
        <f t="shared" si="23"/>
        <v>15.629999999999999</v>
      </c>
      <c r="E24" s="15">
        <f t="shared" si="24"/>
        <v>20.84</v>
      </c>
      <c r="F24" s="15">
        <f t="shared" si="25"/>
        <v>26.05</v>
      </c>
      <c r="G24" s="15">
        <f t="shared" si="26"/>
        <v>31.259999999999998</v>
      </c>
      <c r="H24" s="15">
        <f t="shared" si="27"/>
        <v>36.47</v>
      </c>
      <c r="I24" s="15">
        <f t="shared" si="28"/>
        <v>41.68</v>
      </c>
      <c r="J24" s="15">
        <f t="shared" si="29"/>
        <v>46.89</v>
      </c>
      <c r="K24" s="15">
        <f t="shared" si="30"/>
        <v>52.1</v>
      </c>
      <c r="L24" s="15">
        <f t="shared" si="31"/>
        <v>57.31</v>
      </c>
      <c r="M24" s="16">
        <v>62.5</v>
      </c>
      <c r="N24" s="1"/>
      <c r="O24" s="1"/>
      <c r="P24" s="1"/>
      <c r="Q24" s="1"/>
      <c r="R24" s="1"/>
      <c r="S24" s="1"/>
      <c r="T24" s="1"/>
      <c r="U24" s="1"/>
      <c r="V24" s="1"/>
      <c r="W24" s="1"/>
      <c r="X24" s="1"/>
      <c r="Y24" s="1"/>
      <c r="Z24" s="1"/>
    </row>
    <row r="25" spans="1:26" ht="15.75" customHeight="1" x14ac:dyDescent="0.2">
      <c r="A25" s="7" t="s">
        <v>5</v>
      </c>
      <c r="B25" s="17">
        <v>15.33</v>
      </c>
      <c r="C25" s="17">
        <f t="shared" si="22"/>
        <v>30.66</v>
      </c>
      <c r="D25" s="17">
        <f t="shared" si="23"/>
        <v>45.99</v>
      </c>
      <c r="E25" s="17">
        <f t="shared" si="24"/>
        <v>61.32</v>
      </c>
      <c r="F25" s="17">
        <f t="shared" si="25"/>
        <v>76.650000000000006</v>
      </c>
      <c r="G25" s="17">
        <f t="shared" si="26"/>
        <v>91.98</v>
      </c>
      <c r="H25" s="17">
        <f t="shared" si="27"/>
        <v>107.31</v>
      </c>
      <c r="I25" s="17">
        <f t="shared" si="28"/>
        <v>122.64</v>
      </c>
      <c r="J25" s="17">
        <f t="shared" si="29"/>
        <v>137.97</v>
      </c>
      <c r="K25" s="17">
        <f t="shared" si="30"/>
        <v>153.30000000000001</v>
      </c>
      <c r="L25" s="17">
        <f t="shared" si="31"/>
        <v>168.63</v>
      </c>
      <c r="M25" s="18">
        <v>184</v>
      </c>
      <c r="N25" s="1"/>
      <c r="O25" s="1"/>
      <c r="P25" s="1"/>
      <c r="Q25" s="1"/>
      <c r="R25" s="1"/>
      <c r="S25" s="1"/>
      <c r="T25" s="1"/>
      <c r="U25" s="1"/>
      <c r="V25" s="1"/>
      <c r="W25" s="1"/>
      <c r="X25" s="1"/>
      <c r="Y25" s="1"/>
      <c r="Z25" s="1"/>
    </row>
    <row r="26" spans="1:26" ht="15.75" customHeight="1" x14ac:dyDescent="0.2">
      <c r="A26" s="21" t="s">
        <v>24</v>
      </c>
      <c r="B26" s="22">
        <v>1.83</v>
      </c>
      <c r="C26" s="22">
        <f t="shared" ref="C26" si="33">SUM(B26*2)</f>
        <v>3.66</v>
      </c>
      <c r="D26" s="22">
        <f>SUM(B26*3)</f>
        <v>5.49</v>
      </c>
      <c r="E26" s="22">
        <f>SUM(B26*4)</f>
        <v>7.32</v>
      </c>
      <c r="F26" s="22">
        <f>SUM(B26*5)</f>
        <v>9.15</v>
      </c>
      <c r="G26" s="22">
        <f>SUM(B26*6)</f>
        <v>10.98</v>
      </c>
      <c r="H26" s="22">
        <f>SUM(B26*7)</f>
        <v>12.81</v>
      </c>
      <c r="I26" s="22">
        <f>SUM(B26*8)</f>
        <v>14.64</v>
      </c>
      <c r="J26" s="22">
        <f>SUM(B26*9)</f>
        <v>16.47</v>
      </c>
      <c r="K26" s="22">
        <f>SUM(B26*10)</f>
        <v>18.3</v>
      </c>
      <c r="L26" s="22">
        <f>SUM(B26*11)</f>
        <v>20.130000000000003</v>
      </c>
      <c r="M26" s="22">
        <v>22</v>
      </c>
      <c r="N26" s="4"/>
      <c r="O26" s="4"/>
      <c r="P26" s="4"/>
      <c r="Q26" s="4"/>
      <c r="R26" s="4"/>
      <c r="S26" s="4"/>
      <c r="T26" s="4"/>
      <c r="U26" s="4"/>
      <c r="V26" s="4"/>
      <c r="W26" s="4"/>
      <c r="X26" s="4"/>
      <c r="Y26" s="4"/>
      <c r="Z26" s="4"/>
    </row>
    <row r="27" spans="1:26" ht="15.75" customHeight="1" x14ac:dyDescent="0.2">
      <c r="A27" s="5" t="s">
        <v>6</v>
      </c>
      <c r="B27" s="15">
        <v>32.54</v>
      </c>
      <c r="C27" s="15">
        <f t="shared" si="22"/>
        <v>65.08</v>
      </c>
      <c r="D27" s="15">
        <f t="shared" si="23"/>
        <v>97.62</v>
      </c>
      <c r="E27" s="15">
        <f t="shared" si="24"/>
        <v>130.16</v>
      </c>
      <c r="F27" s="15">
        <f t="shared" si="25"/>
        <v>162.69999999999999</v>
      </c>
      <c r="G27" s="15">
        <f t="shared" si="26"/>
        <v>195.24</v>
      </c>
      <c r="H27" s="15">
        <f t="shared" si="27"/>
        <v>227.78</v>
      </c>
      <c r="I27" s="15">
        <f t="shared" si="28"/>
        <v>260.32</v>
      </c>
      <c r="J27" s="15">
        <f t="shared" si="29"/>
        <v>292.86</v>
      </c>
      <c r="K27" s="15">
        <f t="shared" si="30"/>
        <v>325.39999999999998</v>
      </c>
      <c r="L27" s="15">
        <f t="shared" si="31"/>
        <v>357.94</v>
      </c>
      <c r="M27" s="16">
        <v>390.5</v>
      </c>
      <c r="N27" s="1"/>
      <c r="O27" s="1"/>
      <c r="P27" s="1"/>
      <c r="Q27" s="1"/>
      <c r="R27" s="1"/>
      <c r="S27" s="1"/>
      <c r="T27" s="1"/>
      <c r="U27" s="1"/>
      <c r="V27" s="1"/>
      <c r="W27" s="1"/>
      <c r="X27" s="1"/>
      <c r="Y27" s="1"/>
      <c r="Z27" s="1"/>
    </row>
    <row r="28" spans="1:26" ht="15.75" customHeight="1" x14ac:dyDescent="0.2">
      <c r="A28" s="21" t="s">
        <v>7</v>
      </c>
      <c r="B28" s="22">
        <v>5</v>
      </c>
      <c r="C28" s="22">
        <v>5</v>
      </c>
      <c r="D28" s="22">
        <v>5</v>
      </c>
      <c r="E28" s="22">
        <v>5</v>
      </c>
      <c r="F28" s="22">
        <v>5</v>
      </c>
      <c r="G28" s="22">
        <v>5</v>
      </c>
      <c r="H28" s="22">
        <v>5</v>
      </c>
      <c r="I28" s="22">
        <v>5</v>
      </c>
      <c r="J28" s="22">
        <v>5</v>
      </c>
      <c r="K28" s="22">
        <v>5</v>
      </c>
      <c r="L28" s="22">
        <v>5</v>
      </c>
      <c r="M28" s="23">
        <v>5</v>
      </c>
      <c r="N28" s="1"/>
      <c r="O28" s="1"/>
      <c r="P28" s="1"/>
      <c r="Q28" s="1"/>
      <c r="R28" s="1"/>
      <c r="S28" s="1"/>
      <c r="T28" s="1"/>
      <c r="U28" s="1"/>
      <c r="V28" s="1"/>
      <c r="W28" s="1"/>
      <c r="X28" s="1"/>
      <c r="Y28" s="1"/>
      <c r="Z28" s="1"/>
    </row>
    <row r="29" spans="1:26" ht="15.75" customHeight="1" thickBot="1" x14ac:dyDescent="0.25">
      <c r="A29" s="5" t="s">
        <v>8</v>
      </c>
      <c r="B29" s="15">
        <v>19</v>
      </c>
      <c r="C29" s="15">
        <f>SUM(B29*2)</f>
        <v>38</v>
      </c>
      <c r="D29" s="15">
        <f>SUM(B29*3)</f>
        <v>57</v>
      </c>
      <c r="E29" s="15">
        <f>SUM(B29*4)</f>
        <v>76</v>
      </c>
      <c r="F29" s="15">
        <f>SUM(B29*5)</f>
        <v>95</v>
      </c>
      <c r="G29" s="15">
        <f>SUM(B29*6)</f>
        <v>114</v>
      </c>
      <c r="H29" s="15">
        <f>SUM(B29*7)</f>
        <v>133</v>
      </c>
      <c r="I29" s="15">
        <f>SUM(B29*8)</f>
        <v>152</v>
      </c>
      <c r="J29" s="15">
        <f>SUM(B29*9)</f>
        <v>171</v>
      </c>
      <c r="K29" s="15">
        <f>SUM(B29*10)</f>
        <v>190</v>
      </c>
      <c r="L29" s="15">
        <f>SUM(B29*11)</f>
        <v>209</v>
      </c>
      <c r="M29" s="16">
        <f>SUM(B29*12)</f>
        <v>228</v>
      </c>
      <c r="N29" s="1"/>
      <c r="O29" s="1"/>
      <c r="P29" s="1"/>
      <c r="Q29" s="1"/>
      <c r="R29" s="1"/>
      <c r="S29" s="1"/>
      <c r="T29" s="1"/>
      <c r="U29" s="1"/>
      <c r="V29" s="1"/>
      <c r="W29" s="1"/>
      <c r="X29" s="1"/>
      <c r="Y29" s="1"/>
      <c r="Z29" s="1"/>
    </row>
    <row r="30" spans="1:26" ht="15.75" customHeight="1" x14ac:dyDescent="0.2">
      <c r="A30" s="12" t="s">
        <v>9</v>
      </c>
      <c r="B30" s="19">
        <f t="shared" ref="B30:M30" si="34">SUM(B19:B29)</f>
        <v>1121.8899999999999</v>
      </c>
      <c r="C30" s="19">
        <f t="shared" si="34"/>
        <v>2238.7799999999997</v>
      </c>
      <c r="D30" s="19">
        <f t="shared" si="34"/>
        <v>3355.6699999999992</v>
      </c>
      <c r="E30" s="19">
        <f t="shared" si="34"/>
        <v>4472.5599999999995</v>
      </c>
      <c r="F30" s="19">
        <f t="shared" si="34"/>
        <v>5589.4499999999989</v>
      </c>
      <c r="G30" s="19">
        <f t="shared" si="34"/>
        <v>6706.3399999999983</v>
      </c>
      <c r="H30" s="19">
        <f t="shared" si="34"/>
        <v>7823.2300000000005</v>
      </c>
      <c r="I30" s="19">
        <f t="shared" si="34"/>
        <v>8940.119999999999</v>
      </c>
      <c r="J30" s="19">
        <f t="shared" si="34"/>
        <v>10057.009999999998</v>
      </c>
      <c r="K30" s="19">
        <f t="shared" si="34"/>
        <v>11173.899999999998</v>
      </c>
      <c r="L30" s="19">
        <f t="shared" si="34"/>
        <v>12290.789999999999</v>
      </c>
      <c r="M30" s="20">
        <f t="shared" si="34"/>
        <v>13406.75</v>
      </c>
      <c r="N30" s="1"/>
      <c r="O30" s="1"/>
      <c r="P30" s="1"/>
      <c r="Q30" s="1"/>
      <c r="R30" s="1"/>
      <c r="S30" s="1"/>
      <c r="T30" s="1"/>
      <c r="U30" s="1"/>
      <c r="V30" s="1"/>
      <c r="W30" s="1"/>
      <c r="X30" s="1"/>
      <c r="Y30" s="1"/>
      <c r="Z30" s="1"/>
    </row>
    <row r="31" spans="1:26" ht="15.75" customHeight="1"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5.75" customHeight="1"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5.75" customHeight="1"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5.75" customHeight="1"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5.75" customHeight="1"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5.75" customHeight="1"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row r="987" spans="1:26" ht="12.75" x14ac:dyDescent="0.2">
      <c r="A987" s="1"/>
      <c r="B987" s="3"/>
      <c r="C987" s="3"/>
      <c r="D987" s="3"/>
      <c r="E987" s="3"/>
      <c r="F987" s="3"/>
      <c r="G987" s="3"/>
      <c r="H987" s="3"/>
      <c r="I987" s="3"/>
      <c r="J987" s="3"/>
      <c r="K987" s="3"/>
      <c r="L987" s="3"/>
      <c r="M987" s="3"/>
      <c r="N987" s="1"/>
      <c r="O987" s="1"/>
      <c r="P987" s="1"/>
      <c r="Q987" s="1"/>
      <c r="R987" s="1"/>
      <c r="S987" s="1"/>
      <c r="T987" s="1"/>
      <c r="U987" s="1"/>
      <c r="V987" s="1"/>
      <c r="W987" s="1"/>
      <c r="X987" s="1"/>
      <c r="Y987" s="1"/>
      <c r="Z987" s="1"/>
    </row>
    <row r="988" spans="1:26" ht="12.75" x14ac:dyDescent="0.2">
      <c r="A988" s="1"/>
      <c r="B988" s="3"/>
      <c r="C988" s="3"/>
      <c r="D988" s="3"/>
      <c r="E988" s="3"/>
      <c r="F988" s="3"/>
      <c r="G988" s="3"/>
      <c r="H988" s="3"/>
      <c r="I988" s="3"/>
      <c r="J988" s="3"/>
      <c r="K988" s="3"/>
      <c r="L988" s="3"/>
      <c r="M988" s="3"/>
      <c r="N988" s="1"/>
      <c r="O988" s="1"/>
      <c r="P988" s="1"/>
      <c r="Q988" s="1"/>
      <c r="R988" s="1"/>
      <c r="S988" s="1"/>
      <c r="T988" s="1"/>
      <c r="U988" s="1"/>
      <c r="V988" s="1"/>
      <c r="W988" s="1"/>
      <c r="X988" s="1"/>
      <c r="Y988" s="1"/>
      <c r="Z988" s="1"/>
    </row>
    <row r="989" spans="1:26" ht="12.75" x14ac:dyDescent="0.2">
      <c r="A989" s="1"/>
      <c r="B989" s="3"/>
      <c r="C989" s="3"/>
      <c r="D989" s="3"/>
      <c r="E989" s="3"/>
      <c r="F989" s="3"/>
      <c r="G989" s="3"/>
      <c r="H989" s="3"/>
      <c r="I989" s="3"/>
      <c r="J989" s="3"/>
      <c r="K989" s="3"/>
      <c r="L989" s="3"/>
      <c r="M989" s="3"/>
      <c r="N989" s="1"/>
      <c r="O989" s="1"/>
      <c r="P989" s="1"/>
      <c r="Q989" s="1"/>
      <c r="R989" s="1"/>
      <c r="S989" s="1"/>
      <c r="T989" s="1"/>
      <c r="U989" s="1"/>
      <c r="V989" s="1"/>
      <c r="W989" s="1"/>
      <c r="X989" s="1"/>
      <c r="Y989" s="1"/>
      <c r="Z989" s="1"/>
    </row>
    <row r="990" spans="1:26" ht="12.75" x14ac:dyDescent="0.2">
      <c r="A990" s="1"/>
      <c r="B990" s="3"/>
      <c r="C990" s="3"/>
      <c r="D990" s="3"/>
      <c r="E990" s="3"/>
      <c r="F990" s="3"/>
      <c r="G990" s="3"/>
      <c r="H990" s="3"/>
      <c r="I990" s="3"/>
      <c r="J990" s="3"/>
      <c r="K990" s="3"/>
      <c r="L990" s="3"/>
      <c r="M990" s="3"/>
      <c r="N990" s="1"/>
      <c r="O990" s="1"/>
      <c r="P990" s="1"/>
      <c r="Q990" s="1"/>
      <c r="R990" s="1"/>
      <c r="S990" s="1"/>
      <c r="T990" s="1"/>
      <c r="U990" s="1"/>
      <c r="V990" s="1"/>
      <c r="W990" s="1"/>
      <c r="X990" s="1"/>
      <c r="Y990" s="1"/>
      <c r="Z990" s="1"/>
    </row>
    <row r="991" spans="1:26" ht="12.75" x14ac:dyDescent="0.2">
      <c r="A991" s="1"/>
      <c r="B991" s="3"/>
      <c r="C991" s="3"/>
      <c r="D991" s="3"/>
      <c r="E991" s="3"/>
      <c r="F991" s="3"/>
      <c r="G991" s="3"/>
      <c r="H991" s="3"/>
      <c r="I991" s="3"/>
      <c r="J991" s="3"/>
      <c r="K991" s="3"/>
      <c r="L991" s="3"/>
      <c r="M991" s="3"/>
      <c r="N991" s="1"/>
      <c r="O991" s="1"/>
      <c r="P991" s="1"/>
      <c r="Q991" s="1"/>
      <c r="R991" s="1"/>
      <c r="S991" s="1"/>
      <c r="T991" s="1"/>
      <c r="U991" s="1"/>
      <c r="V991" s="1"/>
      <c r="W991" s="1"/>
      <c r="X991" s="1"/>
      <c r="Y991" s="1"/>
      <c r="Z991" s="1"/>
    </row>
    <row r="992" spans="1:26" ht="12.75" x14ac:dyDescent="0.2">
      <c r="A992" s="1"/>
      <c r="B992" s="3"/>
      <c r="C992" s="3"/>
      <c r="D992" s="3"/>
      <c r="E992" s="3"/>
      <c r="F992" s="3"/>
      <c r="G992" s="3"/>
      <c r="H992" s="3"/>
      <c r="I992" s="3"/>
      <c r="J992" s="3"/>
      <c r="K992" s="3"/>
      <c r="L992" s="3"/>
      <c r="M992" s="3"/>
      <c r="N992" s="1"/>
      <c r="O992" s="1"/>
      <c r="P992" s="1"/>
      <c r="Q992" s="1"/>
      <c r="R992" s="1"/>
      <c r="S992" s="1"/>
      <c r="T992" s="1"/>
      <c r="U992" s="1"/>
      <c r="V992" s="1"/>
      <c r="W992" s="1"/>
      <c r="X992" s="1"/>
      <c r="Y992" s="1"/>
      <c r="Z992" s="1"/>
    </row>
    <row r="993" spans="1:26" ht="12.75" x14ac:dyDescent="0.2">
      <c r="A993" s="1"/>
      <c r="B993" s="3"/>
      <c r="C993" s="3"/>
      <c r="D993" s="3"/>
      <c r="E993" s="3"/>
      <c r="F993" s="3"/>
      <c r="G993" s="3"/>
      <c r="H993" s="3"/>
      <c r="I993" s="3"/>
      <c r="J993" s="3"/>
      <c r="K993" s="3"/>
      <c r="L993" s="3"/>
      <c r="M993" s="3"/>
      <c r="N993" s="1"/>
      <c r="O993" s="1"/>
      <c r="P993" s="1"/>
      <c r="Q993" s="1"/>
      <c r="R993" s="1"/>
      <c r="S993" s="1"/>
      <c r="T993" s="1"/>
      <c r="U993" s="1"/>
      <c r="V993" s="1"/>
      <c r="W993" s="1"/>
      <c r="X993" s="1"/>
      <c r="Y993" s="1"/>
      <c r="Z993" s="1"/>
    </row>
    <row r="994" spans="1:26" ht="12.75" x14ac:dyDescent="0.2">
      <c r="A994" s="1"/>
      <c r="B994" s="3"/>
      <c r="C994" s="3"/>
      <c r="D994" s="3"/>
      <c r="E994" s="3"/>
      <c r="F994" s="3"/>
      <c r="G994" s="3"/>
      <c r="H994" s="3"/>
      <c r="I994" s="3"/>
      <c r="J994" s="3"/>
      <c r="K994" s="3"/>
      <c r="L994" s="3"/>
      <c r="M994" s="3"/>
      <c r="N994" s="1"/>
      <c r="O994" s="1"/>
      <c r="P994" s="1"/>
      <c r="Q994" s="1"/>
      <c r="R994" s="1"/>
      <c r="S994" s="1"/>
      <c r="T994" s="1"/>
      <c r="U994" s="1"/>
      <c r="V994" s="1"/>
      <c r="W994" s="1"/>
      <c r="X994" s="1"/>
      <c r="Y994" s="1"/>
      <c r="Z994" s="1"/>
    </row>
    <row r="995" spans="1:26" ht="12.75" x14ac:dyDescent="0.2">
      <c r="A995" s="1"/>
      <c r="B995" s="3"/>
      <c r="C995" s="3"/>
      <c r="D995" s="3"/>
      <c r="E995" s="3"/>
      <c r="F995" s="3"/>
      <c r="G995" s="3"/>
      <c r="H995" s="3"/>
      <c r="I995" s="3"/>
      <c r="J995" s="3"/>
      <c r="K995" s="3"/>
      <c r="L995" s="3"/>
      <c r="M995" s="3"/>
      <c r="N995" s="1"/>
      <c r="O995" s="1"/>
      <c r="P995" s="1"/>
      <c r="Q995" s="1"/>
      <c r="R995" s="1"/>
      <c r="S995" s="1"/>
      <c r="T995" s="1"/>
      <c r="U995" s="1"/>
      <c r="V995" s="1"/>
      <c r="W995" s="1"/>
      <c r="X995" s="1"/>
      <c r="Y995" s="1"/>
      <c r="Z995" s="1"/>
    </row>
    <row r="996" spans="1:26" ht="12.75" x14ac:dyDescent="0.2">
      <c r="A996" s="1"/>
      <c r="B996" s="3"/>
      <c r="C996" s="3"/>
      <c r="D996" s="3"/>
      <c r="E996" s="3"/>
      <c r="F996" s="3"/>
      <c r="G996" s="3"/>
      <c r="H996" s="3"/>
      <c r="I996" s="3"/>
      <c r="J996" s="3"/>
      <c r="K996" s="3"/>
      <c r="L996" s="3"/>
      <c r="M996" s="3"/>
      <c r="N996" s="1"/>
      <c r="O996" s="1"/>
      <c r="P996" s="1"/>
      <c r="Q996" s="1"/>
      <c r="R996" s="1"/>
      <c r="S996" s="1"/>
      <c r="T996" s="1"/>
      <c r="U996" s="1"/>
      <c r="V996" s="1"/>
      <c r="W996" s="1"/>
      <c r="X996" s="1"/>
      <c r="Y996" s="1"/>
      <c r="Z996" s="1"/>
    </row>
    <row r="997" spans="1:26" ht="12.75" x14ac:dyDescent="0.2">
      <c r="A997" s="1"/>
      <c r="B997" s="3"/>
      <c r="C997" s="3"/>
      <c r="D997" s="3"/>
      <c r="E997" s="3"/>
      <c r="F997" s="3"/>
      <c r="G997" s="3"/>
      <c r="H997" s="3"/>
      <c r="I997" s="3"/>
      <c r="J997" s="3"/>
      <c r="K997" s="3"/>
      <c r="L997" s="3"/>
      <c r="M997" s="3"/>
      <c r="N997" s="1"/>
      <c r="O997" s="1"/>
      <c r="P997" s="1"/>
      <c r="Q997" s="1"/>
      <c r="R997" s="1"/>
      <c r="S997" s="1"/>
      <c r="T997" s="1"/>
      <c r="U997" s="1"/>
      <c r="V997" s="1"/>
      <c r="W997" s="1"/>
      <c r="X997" s="1"/>
      <c r="Y997" s="1"/>
      <c r="Z997" s="1"/>
    </row>
    <row r="998" spans="1:26" ht="12.75" x14ac:dyDescent="0.2">
      <c r="A998" s="1"/>
      <c r="B998" s="3"/>
      <c r="C998" s="3"/>
      <c r="D998" s="3"/>
      <c r="E998" s="3"/>
      <c r="F998" s="3"/>
      <c r="G998" s="3"/>
      <c r="H998" s="3"/>
      <c r="I998" s="3"/>
      <c r="J998" s="3"/>
      <c r="K998" s="3"/>
      <c r="L998" s="3"/>
      <c r="M998" s="3"/>
      <c r="N998" s="1"/>
      <c r="O998" s="1"/>
      <c r="P998" s="1"/>
      <c r="Q998" s="1"/>
      <c r="R998" s="1"/>
      <c r="S998" s="1"/>
      <c r="T998" s="1"/>
      <c r="U998" s="1"/>
      <c r="V998" s="1"/>
      <c r="W998" s="1"/>
      <c r="X998" s="1"/>
      <c r="Y998" s="1"/>
      <c r="Z998" s="1"/>
    </row>
    <row r="999" spans="1:26" ht="12.75" x14ac:dyDescent="0.2">
      <c r="A999" s="1"/>
      <c r="B999" s="3"/>
      <c r="C999" s="3"/>
      <c r="D999" s="3"/>
      <c r="E999" s="3"/>
      <c r="F999" s="3"/>
      <c r="G999" s="3"/>
      <c r="H999" s="3"/>
      <c r="I999" s="3"/>
      <c r="J999" s="3"/>
      <c r="K999" s="3"/>
      <c r="L999" s="3"/>
      <c r="M999" s="3"/>
      <c r="N999" s="1"/>
      <c r="O999" s="1"/>
      <c r="P999" s="1"/>
      <c r="Q999" s="1"/>
      <c r="R999" s="1"/>
      <c r="S999" s="1"/>
      <c r="T999" s="1"/>
      <c r="U999" s="1"/>
      <c r="V999" s="1"/>
      <c r="W999" s="1"/>
      <c r="X999" s="1"/>
      <c r="Y999" s="1"/>
      <c r="Z999" s="1"/>
    </row>
    <row r="1000" spans="1:26" ht="12.75" x14ac:dyDescent="0.2">
      <c r="A1000" s="1"/>
      <c r="B1000" s="3"/>
      <c r="C1000" s="3"/>
      <c r="D1000" s="3"/>
      <c r="E1000" s="3"/>
      <c r="F1000" s="3"/>
      <c r="G1000" s="3"/>
      <c r="H1000" s="3"/>
      <c r="I1000" s="3"/>
      <c r="J1000" s="3"/>
      <c r="K1000" s="3"/>
      <c r="L1000" s="3"/>
      <c r="M1000" s="3"/>
      <c r="N1000" s="1"/>
      <c r="O1000" s="1"/>
      <c r="P1000" s="1"/>
      <c r="Q1000" s="1"/>
      <c r="R1000" s="1"/>
      <c r="S1000" s="1"/>
      <c r="T1000" s="1"/>
      <c r="U1000" s="1"/>
      <c r="V1000" s="1"/>
      <c r="W1000" s="1"/>
      <c r="X1000" s="1"/>
      <c r="Y1000" s="1"/>
      <c r="Z1000" s="1"/>
    </row>
  </sheetData>
  <mergeCells count="3">
    <mergeCell ref="C1:M1"/>
    <mergeCell ref="A2:D2"/>
    <mergeCell ref="A17:E17"/>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UGD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Undergraduate Tuition and Fee Billing Rates</dc:title>
  <dc:subject>Listing of undergraduate tuition and fees for the spring 2017 semester</dc:subject>
  <dc:creator>UB Student Accounts</dc:creator>
  <cp:keywords>tuition,fees,undergraduate tuition, undergraduate fees</cp:keywords>
  <cp:lastModifiedBy>Kvetkosky, Mary</cp:lastModifiedBy>
  <cp:lastPrinted>2016-07-08T20:10:16Z</cp:lastPrinted>
  <dcterms:created xsi:type="dcterms:W3CDTF">2016-06-06T21:02:30Z</dcterms:created>
  <dcterms:modified xsi:type="dcterms:W3CDTF">2021-12-13T18:53:55Z</dcterms:modified>
  <cp:category>tuition</cp:category>
</cp:coreProperties>
</file>