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985" windowHeight="9165"/>
  </bookViews>
  <sheets>
    <sheet name="FA 2019 NR MBA Tuition &amp; Fees" sheetId="2" r:id="rId1"/>
  </sheets>
  <calcPr calcId="145621"/>
</workbook>
</file>

<file path=xl/calcChain.xml><?xml version="1.0" encoding="utf-8"?>
<calcChain xmlns="http://schemas.openxmlformats.org/spreadsheetml/2006/main">
  <c r="I16" i="2" l="1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B19" i="2" l="1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D19" i="2"/>
  <c r="L19" i="2"/>
  <c r="H19" i="2"/>
  <c r="C19" i="2"/>
  <c r="G19" i="2"/>
  <c r="K19" i="2"/>
  <c r="F19" i="2"/>
  <c r="J19" i="2"/>
</calcChain>
</file>

<file path=xl/sharedStrings.xml><?xml version="1.0" encoding="utf-8"?>
<sst xmlns="http://schemas.openxmlformats.org/spreadsheetml/2006/main" count="31" uniqueCount="31">
  <si>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</si>
  <si>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</si>
  <si>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</si>
  <si>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</si>
  <si>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</si>
  <si>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</si>
  <si>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</si>
  <si>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</si>
  <si>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</si>
  <si>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</si>
  <si>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</si>
  <si>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</si>
  <si>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</si>
  <si>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</si>
  <si>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</si>
  <si>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</si>
  <si>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</si>
  <si>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</si>
  <si>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</si>
  <si>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</si>
  <si>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</si>
  <si>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</si>
  <si>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</si>
  <si>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</si>
  <si>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</si>
  <si>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</si>
  <si>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</si>
  <si>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</si>
  <si>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Non-Resident Online MBA Tuition and Fee Billing Rates: Fall 2019</t>
  </si>
  <si>
    <t>Tuition and Fees for Non-Resident Online MBA</t>
  </si>
  <si>
    <t>All information in this document is available at www.buffalo.edu/studentaccounts/tuition-and-fees.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</si>
</sst>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13" tableBorderDxfId="12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B4" sqref="B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5" t="s">
        <v>28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4" t="s">
        <v>26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4" t="s">
        <v>27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6" t="s">
        <v>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2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7" t="s">
        <v>20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22</v>
      </c>
      <c r="K7" s="8" t="s">
        <v>23</v>
      </c>
      <c r="L7" s="8" t="s">
        <v>24</v>
      </c>
      <c r="M7" s="9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22">
        <v>750</v>
      </c>
      <c r="C8" s="22">
        <f t="shared" ref="C8" si="0">SUM(B8*2)</f>
        <v>1500</v>
      </c>
      <c r="D8" s="22">
        <f t="shared" ref="D8" si="1">SUM(B8*3)</f>
        <v>2250</v>
      </c>
      <c r="E8" s="22">
        <f t="shared" ref="E8" si="2">SUM(B8*4)</f>
        <v>3000</v>
      </c>
      <c r="F8" s="22">
        <f t="shared" ref="F8" si="3">SUM(B8*5)</f>
        <v>3750</v>
      </c>
      <c r="G8" s="22">
        <f t="shared" ref="G8" si="4">SUM(B8*6)</f>
        <v>4500</v>
      </c>
      <c r="H8" s="22">
        <f t="shared" ref="H8" si="5">SUM(B8*7)</f>
        <v>5250</v>
      </c>
      <c r="I8" s="22">
        <f t="shared" ref="I8" si="6">SUM(B8*8)</f>
        <v>6000</v>
      </c>
      <c r="J8" s="22">
        <f t="shared" ref="J8" si="7">SUM(B8*9)</f>
        <v>6750</v>
      </c>
      <c r="K8" s="22">
        <f t="shared" ref="K8" si="8">SUM(B8*10)</f>
        <v>7500</v>
      </c>
      <c r="L8" s="22">
        <f t="shared" ref="L8" si="9">SUM(B8*11)</f>
        <v>8250</v>
      </c>
      <c r="M8" s="23">
        <v>9000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6">
        <v>21.88</v>
      </c>
      <c r="C9" s="16">
        <f t="shared" ref="C9:C16" si="10">SUM(B9*2)</f>
        <v>43.76</v>
      </c>
      <c r="D9" s="16">
        <f t="shared" ref="D9:D16" si="11">SUM(B9*3)</f>
        <v>65.64</v>
      </c>
      <c r="E9" s="16">
        <f t="shared" ref="E9:E16" si="12">SUM(B9*4)</f>
        <v>87.52</v>
      </c>
      <c r="F9" s="16">
        <f t="shared" ref="F9:F16" si="13">SUM(B9*5)</f>
        <v>109.39999999999999</v>
      </c>
      <c r="G9" s="16">
        <f t="shared" ref="G9:G16" si="14">SUM(B9*6)</f>
        <v>131.28</v>
      </c>
      <c r="H9" s="16">
        <f t="shared" ref="H9:H16" si="15">SUM(B9*7)</f>
        <v>153.16</v>
      </c>
      <c r="I9" s="16">
        <f t="shared" ref="I9:I16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f t="shared" ref="J11:J15" si="17">SUM(B11*9)</f>
        <v>0</v>
      </c>
      <c r="K11" s="16">
        <f t="shared" ref="K11:K15" si="18">SUM(B11*10)</f>
        <v>0</v>
      </c>
      <c r="L11" s="16">
        <f t="shared" ref="L11:L15" si="19">SUM(B11*11)</f>
        <v>0</v>
      </c>
      <c r="M11" s="17">
        <f t="shared" ref="M11:M15" si="2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8">
        <v>0</v>
      </c>
      <c r="C12" s="18">
        <f t="shared" si="10"/>
        <v>0</v>
      </c>
      <c r="D12" s="18">
        <f t="shared" si="11"/>
        <v>0</v>
      </c>
      <c r="E12" s="18">
        <f t="shared" si="12"/>
        <v>0</v>
      </c>
      <c r="F12" s="18">
        <f t="shared" si="13"/>
        <v>0</v>
      </c>
      <c r="G12" s="18">
        <f t="shared" si="14"/>
        <v>0</v>
      </c>
      <c r="H12" s="18">
        <f t="shared" si="15"/>
        <v>0</v>
      </c>
      <c r="I12" s="18">
        <f t="shared" si="16"/>
        <v>0</v>
      </c>
      <c r="J12" s="18">
        <v>0</v>
      </c>
      <c r="K12" s="18">
        <v>0</v>
      </c>
      <c r="L12" s="18">
        <v>0</v>
      </c>
      <c r="M12" s="19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7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1" t="s">
        <v>21</v>
      </c>
      <c r="B15" s="20">
        <v>0</v>
      </c>
      <c r="C15" s="20">
        <f t="shared" si="10"/>
        <v>0</v>
      </c>
      <c r="D15" s="20">
        <f t="shared" si="11"/>
        <v>0</v>
      </c>
      <c r="E15" s="20">
        <f t="shared" si="12"/>
        <v>0</v>
      </c>
      <c r="F15" s="20">
        <f t="shared" si="13"/>
        <v>0</v>
      </c>
      <c r="G15" s="20">
        <f t="shared" si="14"/>
        <v>0</v>
      </c>
      <c r="H15" s="20">
        <f t="shared" si="15"/>
        <v>0</v>
      </c>
      <c r="I15" s="20">
        <f t="shared" si="16"/>
        <v>0</v>
      </c>
      <c r="J15" s="20">
        <f t="shared" si="17"/>
        <v>0</v>
      </c>
      <c r="K15" s="20">
        <f t="shared" si="18"/>
        <v>0</v>
      </c>
      <c r="L15" s="20">
        <f t="shared" si="19"/>
        <v>0</v>
      </c>
      <c r="M15" s="21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6">
        <v>34.81</v>
      </c>
      <c r="C16" s="16">
        <f t="shared" si="10"/>
        <v>69.62</v>
      </c>
      <c r="D16" s="16">
        <f t="shared" si="11"/>
        <v>104.43</v>
      </c>
      <c r="E16" s="16">
        <f t="shared" si="12"/>
        <v>139.24</v>
      </c>
      <c r="F16" s="16">
        <f t="shared" si="13"/>
        <v>174.05</v>
      </c>
      <c r="G16" s="16">
        <f t="shared" si="14"/>
        <v>208.86</v>
      </c>
      <c r="H16" s="16">
        <f t="shared" si="15"/>
        <v>243.67000000000002</v>
      </c>
      <c r="I16" s="16">
        <f t="shared" si="16"/>
        <v>278.48</v>
      </c>
      <c r="J16" s="16">
        <v>417.75</v>
      </c>
      <c r="K16" s="16">
        <v>417.75</v>
      </c>
      <c r="L16" s="16">
        <v>417.75</v>
      </c>
      <c r="M16" s="16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1" t="s">
        <v>7</v>
      </c>
      <c r="B17" s="20">
        <v>5</v>
      </c>
      <c r="C17" s="20">
        <v>5</v>
      </c>
      <c r="D17" s="20">
        <v>5</v>
      </c>
      <c r="E17" s="20">
        <v>5</v>
      </c>
      <c r="F17" s="20">
        <v>5</v>
      </c>
      <c r="G17" s="20">
        <v>5</v>
      </c>
      <c r="H17" s="20">
        <v>5</v>
      </c>
      <c r="I17" s="20">
        <v>5</v>
      </c>
      <c r="J17" s="20">
        <v>5</v>
      </c>
      <c r="K17" s="20">
        <v>5</v>
      </c>
      <c r="L17" s="20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0" t="s">
        <v>9</v>
      </c>
      <c r="B19" s="24">
        <f t="shared" ref="B19:M19" si="21">SUM(B8:B18)</f>
        <v>816.90000000000009</v>
      </c>
      <c r="C19" s="24">
        <f t="shared" si="21"/>
        <v>1628.8000000000002</v>
      </c>
      <c r="D19" s="24">
        <f t="shared" si="21"/>
        <v>2440.6999999999998</v>
      </c>
      <c r="E19" s="24">
        <f t="shared" si="21"/>
        <v>3252.6000000000004</v>
      </c>
      <c r="F19" s="24">
        <f t="shared" si="21"/>
        <v>4064.5000000000005</v>
      </c>
      <c r="G19" s="24">
        <f t="shared" si="21"/>
        <v>4876.3999999999996</v>
      </c>
      <c r="H19" s="24">
        <f t="shared" si="21"/>
        <v>5688.3</v>
      </c>
      <c r="I19" s="24">
        <f t="shared" si="21"/>
        <v>6500.2000000000007</v>
      </c>
      <c r="J19" s="24">
        <f t="shared" si="21"/>
        <v>7497.75</v>
      </c>
      <c r="K19" s="24">
        <f t="shared" si="21"/>
        <v>8247.75</v>
      </c>
      <c r="L19" s="24">
        <f t="shared" si="21"/>
        <v>8997.75</v>
      </c>
      <c r="M19" s="25">
        <f t="shared" si="21"/>
        <v>9747.75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 t="s">
        <v>25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password="AED7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2019 NR MBA Tuition &amp; Fees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2019 NR MBA Tuition and Fee Billing Rates</dc:title>
  <dc:subject>Listing of graduate tuition and fees for the spring 2017 semester</dc:subject>
  <dc:creator>UB Student Accounts</dc:creator>
  <cp:keywords>tuition,fees,NR MBA tuition, NR MBA fees</cp:keywords>
  <cp:lastModifiedBy>Stevens, Laura</cp:lastModifiedBy>
  <cp:lastPrinted>2019-05-21T14:58:12Z</cp:lastPrinted>
  <dcterms:created xsi:type="dcterms:W3CDTF">2016-06-06T21:02:30Z</dcterms:created>
  <dcterms:modified xsi:type="dcterms:W3CDTF">2019-07-01T16:14:46Z</dcterms:modified>
  <cp:category>tuition</cp:category>
</cp:coreProperties>
</file>